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19440" windowHeight="11700" firstSheet="1" activeTab="3"/>
  </bookViews>
  <sheets>
    <sheet name="Sheet1" sheetId="8" state="hidden" r:id="rId1"/>
    <sheet name="PL1 GKCB" sheetId="13" r:id="rId2"/>
    <sheet name="PL2 tien giuong" sheetId="12" r:id="rId3"/>
    <sheet name="PL 3- DANH MUC ĐAY DU" sheetId="10" r:id="rId4"/>
    <sheet name="PL4 tuyen xa" sheetId="11" r:id="rId5"/>
  </sheets>
  <definedNames>
    <definedName name="_xlnm.Print_Area" localSheetId="3">'PL 3- DANH MUC ĐAY DU'!$A$1:$AC$1223</definedName>
    <definedName name="_xlnm.Print_Area" localSheetId="1">'PL1 GKCB'!$A$1:$H$16</definedName>
    <definedName name="_xlnm.Print_Area" localSheetId="2">'PL2 tien giuong'!$A$1:$I$20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19" i="10" l="1"/>
  <c r="T1219" i="10" s="1"/>
  <c r="U1219" i="10" s="1"/>
  <c r="Z1219" i="10" s="1"/>
  <c r="AA1219" i="10" s="1"/>
  <c r="AB1219" i="10" s="1"/>
  <c r="G16" i="12" l="1"/>
  <c r="H16" i="12" s="1"/>
  <c r="I16" i="12" s="1"/>
  <c r="H15" i="12"/>
  <c r="I15" i="12" s="1"/>
  <c r="G15" i="12"/>
  <c r="G14" i="12"/>
  <c r="H14" i="12" s="1"/>
  <c r="I14" i="12" s="1"/>
  <c r="G12" i="12"/>
  <c r="H12" i="12" s="1"/>
  <c r="I12" i="12" s="1"/>
  <c r="G11" i="12"/>
  <c r="H11" i="12" s="1"/>
  <c r="I11" i="12" s="1"/>
  <c r="H10" i="12"/>
  <c r="I10" i="12" s="1"/>
  <c r="G10" i="12"/>
  <c r="G8" i="12"/>
  <c r="H8" i="12" s="1"/>
  <c r="I8" i="12" s="1"/>
  <c r="F11" i="13" l="1"/>
  <c r="G11" i="13" s="1"/>
  <c r="H11" i="13" s="1"/>
  <c r="F10" i="13"/>
  <c r="G10" i="13" s="1"/>
  <c r="H10" i="13" s="1"/>
  <c r="U139" i="11" l="1"/>
  <c r="Z139" i="11" s="1"/>
  <c r="AA139" i="11" s="1"/>
  <c r="AB139" i="11" s="1"/>
  <c r="T139" i="11"/>
  <c r="R139" i="11"/>
  <c r="U138" i="11"/>
  <c r="Z138" i="11" s="1"/>
  <c r="T138" i="11"/>
  <c r="R138" i="11"/>
  <c r="AA137" i="11"/>
  <c r="AB137" i="11" s="1"/>
  <c r="R137" i="11"/>
  <c r="T137" i="11" s="1"/>
  <c r="U137" i="11" s="1"/>
  <c r="Z137" i="11" s="1"/>
  <c r="U136" i="11"/>
  <c r="Z136" i="11" s="1"/>
  <c r="AA136" i="11" s="1"/>
  <c r="AB136" i="11" s="1"/>
  <c r="T136" i="11"/>
  <c r="R136" i="11"/>
  <c r="Z135" i="11"/>
  <c r="AA135" i="11" s="1"/>
  <c r="AB135" i="11" s="1"/>
  <c r="T135" i="11"/>
  <c r="U135" i="11" s="1"/>
  <c r="R135" i="11"/>
  <c r="Z134" i="11"/>
  <c r="AA134" i="11" s="1"/>
  <c r="AB134" i="11" s="1"/>
  <c r="U134" i="11"/>
  <c r="T134" i="11"/>
  <c r="R134" i="11"/>
  <c r="AB133" i="11"/>
  <c r="R133" i="11"/>
  <c r="T133" i="11" s="1"/>
  <c r="U133" i="11" s="1"/>
  <c r="Z133" i="11" s="1"/>
  <c r="AA133" i="11" s="1"/>
  <c r="T132" i="11"/>
  <c r="U132" i="11" s="1"/>
  <c r="Z132" i="11" s="1"/>
  <c r="AA132" i="11" s="1"/>
  <c r="AB132" i="11" s="1"/>
  <c r="R132" i="11"/>
  <c r="T131" i="11"/>
  <c r="U131" i="11" s="1"/>
  <c r="Z131" i="11" s="1"/>
  <c r="AA131" i="11" s="1"/>
  <c r="AB131" i="11" s="1"/>
  <c r="R131" i="11"/>
  <c r="AB130" i="11"/>
  <c r="U130" i="11"/>
  <c r="Z130" i="11" s="1"/>
  <c r="AA130" i="11" s="1"/>
  <c r="T130" i="11"/>
  <c r="R130" i="11"/>
  <c r="R129" i="11"/>
  <c r="T129" i="11" s="1"/>
  <c r="U129" i="11" s="1"/>
  <c r="Z129" i="11" s="1"/>
  <c r="AA129" i="11" s="1"/>
  <c r="AB129" i="11" s="1"/>
  <c r="T128" i="11"/>
  <c r="U128" i="11" s="1"/>
  <c r="Z128" i="11" s="1"/>
  <c r="AA128" i="11" s="1"/>
  <c r="AB128" i="11" s="1"/>
  <c r="R128" i="11"/>
  <c r="T127" i="11"/>
  <c r="U127" i="11" s="1"/>
  <c r="Z127" i="11" s="1"/>
  <c r="AA127" i="11" s="1"/>
  <c r="AB127" i="11" s="1"/>
  <c r="R127" i="11"/>
  <c r="U126" i="11"/>
  <c r="Z126" i="11" s="1"/>
  <c r="AA126" i="11" s="1"/>
  <c r="AB126" i="11" s="1"/>
  <c r="T126" i="11"/>
  <c r="R126" i="11"/>
  <c r="T125" i="11"/>
  <c r="U125" i="11" s="1"/>
  <c r="Z125" i="11" s="1"/>
  <c r="AA125" i="11" s="1"/>
  <c r="AB125" i="11" s="1"/>
  <c r="R125" i="11"/>
  <c r="T124" i="11"/>
  <c r="U124" i="11" s="1"/>
  <c r="Z124" i="11" s="1"/>
  <c r="AA124" i="11" s="1"/>
  <c r="AB124" i="11" s="1"/>
  <c r="R124" i="11"/>
  <c r="T123" i="11"/>
  <c r="U123" i="11" s="1"/>
  <c r="Z123" i="11" s="1"/>
  <c r="AA123" i="11" s="1"/>
  <c r="AB123" i="11" s="1"/>
  <c r="R123" i="11"/>
  <c r="U122" i="11"/>
  <c r="Z122" i="11" s="1"/>
  <c r="AA122" i="11" s="1"/>
  <c r="AB122" i="11" s="1"/>
  <c r="T122" i="11"/>
  <c r="R122" i="11"/>
  <c r="R121" i="11"/>
  <c r="T121" i="11" s="1"/>
  <c r="U121" i="11" s="1"/>
  <c r="Z121" i="11" s="1"/>
  <c r="AA121" i="11" s="1"/>
  <c r="AB121" i="11" s="1"/>
  <c r="U120" i="11"/>
  <c r="Z120" i="11" s="1"/>
  <c r="AA120" i="11" s="1"/>
  <c r="AB120" i="11" s="1"/>
  <c r="T120" i="11"/>
  <c r="R120" i="11"/>
  <c r="Z119" i="11"/>
  <c r="AA119" i="11" s="1"/>
  <c r="AB119" i="11" s="1"/>
  <c r="T119" i="11"/>
  <c r="U119" i="11" s="1"/>
  <c r="R119" i="11"/>
  <c r="Z118" i="11"/>
  <c r="AA118" i="11" s="1"/>
  <c r="AB118" i="11" s="1"/>
  <c r="U118" i="11"/>
  <c r="T118" i="11"/>
  <c r="R118" i="11"/>
  <c r="R117" i="11"/>
  <c r="T117" i="11" s="1"/>
  <c r="U117" i="11" s="1"/>
  <c r="Z117" i="11" s="1"/>
  <c r="AA117" i="11" s="1"/>
  <c r="AB117" i="11" s="1"/>
  <c r="T116" i="11"/>
  <c r="U116" i="11" s="1"/>
  <c r="Z116" i="11" s="1"/>
  <c r="AA116" i="11" s="1"/>
  <c r="AB116" i="11" s="1"/>
  <c r="R116" i="11"/>
  <c r="T115" i="11"/>
  <c r="U115" i="11" s="1"/>
  <c r="Z115" i="11" s="1"/>
  <c r="AA115" i="11" s="1"/>
  <c r="AB115" i="11" s="1"/>
  <c r="R115" i="11"/>
  <c r="U114" i="11"/>
  <c r="Z114" i="11" s="1"/>
  <c r="AA114" i="11" s="1"/>
  <c r="AB114" i="11" s="1"/>
  <c r="T114" i="11"/>
  <c r="R114" i="11"/>
  <c r="R113" i="11"/>
  <c r="T113" i="11" s="1"/>
  <c r="U113" i="11" s="1"/>
  <c r="Z113" i="11" s="1"/>
  <c r="AA113" i="11" s="1"/>
  <c r="AB113" i="11" s="1"/>
  <c r="T112" i="11"/>
  <c r="U112" i="11" s="1"/>
  <c r="Z112" i="11" s="1"/>
  <c r="AA112" i="11" s="1"/>
  <c r="AB112" i="11" s="1"/>
  <c r="R112" i="11"/>
  <c r="T111" i="11"/>
  <c r="U111" i="11" s="1"/>
  <c r="Z111" i="11" s="1"/>
  <c r="AA111" i="11" s="1"/>
  <c r="AB111" i="11" s="1"/>
  <c r="R111" i="11"/>
  <c r="U110" i="11"/>
  <c r="Z110" i="11" s="1"/>
  <c r="AA110" i="11" s="1"/>
  <c r="AB110" i="11" s="1"/>
  <c r="T110" i="11"/>
  <c r="R110" i="11"/>
  <c r="T109" i="11"/>
  <c r="U109" i="11" s="1"/>
  <c r="Z109" i="11" s="1"/>
  <c r="AA109" i="11" s="1"/>
  <c r="AB109" i="11" s="1"/>
  <c r="R109" i="11"/>
  <c r="T108" i="11"/>
  <c r="U108" i="11" s="1"/>
  <c r="Z108" i="11" s="1"/>
  <c r="AA108" i="11" s="1"/>
  <c r="AB108" i="11" s="1"/>
  <c r="R108" i="11"/>
  <c r="T107" i="11"/>
  <c r="U107" i="11" s="1"/>
  <c r="Z107" i="11" s="1"/>
  <c r="AA107" i="11" s="1"/>
  <c r="AB107" i="11" s="1"/>
  <c r="R107" i="11"/>
  <c r="U106" i="11"/>
  <c r="Z106" i="11" s="1"/>
  <c r="AA106" i="11" s="1"/>
  <c r="AB106" i="11" s="1"/>
  <c r="T106" i="11"/>
  <c r="R106" i="11"/>
  <c r="R105" i="11"/>
  <c r="T105" i="11" s="1"/>
  <c r="U105" i="11" s="1"/>
  <c r="Z105" i="11" s="1"/>
  <c r="AA105" i="11" s="1"/>
  <c r="AB105" i="11" s="1"/>
  <c r="U104" i="11"/>
  <c r="Z104" i="11" s="1"/>
  <c r="AA104" i="11" s="1"/>
  <c r="AB104" i="11" s="1"/>
  <c r="T104" i="11"/>
  <c r="R104" i="11"/>
  <c r="Z103" i="11"/>
  <c r="AA103" i="11" s="1"/>
  <c r="AB103" i="11" s="1"/>
  <c r="T103" i="11"/>
  <c r="U103" i="11" s="1"/>
  <c r="R103" i="11"/>
  <c r="Z102" i="11"/>
  <c r="AA102" i="11" s="1"/>
  <c r="AB102" i="11" s="1"/>
  <c r="U102" i="11"/>
  <c r="T102" i="11"/>
  <c r="R102" i="11"/>
  <c r="R101" i="11"/>
  <c r="T101" i="11" s="1"/>
  <c r="U101" i="11" s="1"/>
  <c r="Z101" i="11" s="1"/>
  <c r="AA101" i="11" s="1"/>
  <c r="AB101" i="11" s="1"/>
  <c r="AB100" i="11"/>
  <c r="T100" i="11"/>
  <c r="U100" i="11" s="1"/>
  <c r="Z100" i="11" s="1"/>
  <c r="AA100" i="11" s="1"/>
  <c r="R100" i="11"/>
  <c r="T99" i="11"/>
  <c r="U99" i="11" s="1"/>
  <c r="Z99" i="11" s="1"/>
  <c r="AA99" i="11" s="1"/>
  <c r="AB99" i="11" s="1"/>
  <c r="R99" i="11"/>
  <c r="U98" i="11"/>
  <c r="Z98" i="11" s="1"/>
  <c r="AA98" i="11" s="1"/>
  <c r="AB98" i="11" s="1"/>
  <c r="T98" i="11"/>
  <c r="R98" i="11"/>
  <c r="R97" i="11"/>
  <c r="T97" i="11" s="1"/>
  <c r="U97" i="11" s="1"/>
  <c r="Z97" i="11" s="1"/>
  <c r="AA97" i="11" s="1"/>
  <c r="AB97" i="11" s="1"/>
  <c r="AB96" i="11"/>
  <c r="AA96" i="11"/>
  <c r="T96" i="11"/>
  <c r="Y96" i="11" s="1"/>
  <c r="S96" i="11"/>
  <c r="Q96" i="11"/>
  <c r="AA95" i="11"/>
  <c r="AB95" i="11" s="1"/>
  <c r="R95" i="11"/>
  <c r="T95" i="11" s="1"/>
  <c r="U95" i="11" s="1"/>
  <c r="Z95" i="11" s="1"/>
  <c r="Z94" i="11"/>
  <c r="AA94" i="11" s="1"/>
  <c r="AB94" i="11" s="1"/>
  <c r="T94" i="11"/>
  <c r="U94" i="11" s="1"/>
  <c r="R94" i="11"/>
  <c r="R93" i="11"/>
  <c r="T93" i="11" s="1"/>
  <c r="U93" i="11" s="1"/>
  <c r="Z93" i="11" s="1"/>
  <c r="AA93" i="11" s="1"/>
  <c r="AB93" i="11" s="1"/>
  <c r="U92" i="11"/>
  <c r="Z92" i="11" s="1"/>
  <c r="AA92" i="11" s="1"/>
  <c r="AB92" i="11" s="1"/>
  <c r="T92" i="11"/>
  <c r="R92" i="11"/>
  <c r="R91" i="11"/>
  <c r="T91" i="11" s="1"/>
  <c r="U91" i="11" s="1"/>
  <c r="Z91" i="11" s="1"/>
  <c r="AA91" i="11" s="1"/>
  <c r="AB91" i="11" s="1"/>
  <c r="Z90" i="11"/>
  <c r="AA90" i="11" s="1"/>
  <c r="AB90" i="11" s="1"/>
  <c r="T90" i="11"/>
  <c r="U90" i="11" s="1"/>
  <c r="R90" i="11"/>
  <c r="R89" i="11"/>
  <c r="T89" i="11" s="1"/>
  <c r="U89" i="11" s="1"/>
  <c r="Z89" i="11" s="1"/>
  <c r="AA89" i="11" s="1"/>
  <c r="AB89" i="11" s="1"/>
  <c r="U88" i="11"/>
  <c r="Z88" i="11" s="1"/>
  <c r="AA88" i="11" s="1"/>
  <c r="AB88" i="11" s="1"/>
  <c r="T88" i="11"/>
  <c r="R88" i="11"/>
  <c r="AA87" i="11"/>
  <c r="AB87" i="11" s="1"/>
  <c r="R87" i="11"/>
  <c r="T87" i="11" s="1"/>
  <c r="U87" i="11" s="1"/>
  <c r="Z87" i="11" s="1"/>
  <c r="Z86" i="11"/>
  <c r="AA86" i="11" s="1"/>
  <c r="AB86" i="11" s="1"/>
  <c r="T86" i="11"/>
  <c r="U86" i="11" s="1"/>
  <c r="R86" i="11"/>
  <c r="R85" i="11"/>
  <c r="T85" i="11" s="1"/>
  <c r="U85" i="11" s="1"/>
  <c r="Z85" i="11" s="1"/>
  <c r="AA85" i="11" s="1"/>
  <c r="AB85" i="11" s="1"/>
  <c r="U84" i="11"/>
  <c r="Z84" i="11" s="1"/>
  <c r="AA84" i="11" s="1"/>
  <c r="AB84" i="11" s="1"/>
  <c r="T84" i="11"/>
  <c r="R84" i="11"/>
  <c r="R83" i="11"/>
  <c r="T83" i="11" s="1"/>
  <c r="U83" i="11" s="1"/>
  <c r="Z83" i="11" s="1"/>
  <c r="AA83" i="11" s="1"/>
  <c r="AB83" i="11" s="1"/>
  <c r="Z82" i="11"/>
  <c r="AA82" i="11" s="1"/>
  <c r="AB82" i="11" s="1"/>
  <c r="T82" i="11"/>
  <c r="U82" i="11" s="1"/>
  <c r="R82" i="11"/>
  <c r="R81" i="11"/>
  <c r="T81" i="11" s="1"/>
  <c r="U81" i="11" s="1"/>
  <c r="Z81" i="11" s="1"/>
  <c r="AA81" i="11" s="1"/>
  <c r="AB81" i="11" s="1"/>
  <c r="U80" i="11"/>
  <c r="Z80" i="11" s="1"/>
  <c r="AA80" i="11" s="1"/>
  <c r="AB80" i="11" s="1"/>
  <c r="T80" i="11"/>
  <c r="R80" i="11"/>
  <c r="AA79" i="11"/>
  <c r="AB79" i="11" s="1"/>
  <c r="R79" i="11"/>
  <c r="T79" i="11" s="1"/>
  <c r="U79" i="11" s="1"/>
  <c r="Z79" i="11" s="1"/>
  <c r="Z78" i="11"/>
  <c r="AA78" i="11" s="1"/>
  <c r="AB78" i="11" s="1"/>
  <c r="T78" i="11"/>
  <c r="U78" i="11" s="1"/>
  <c r="R78" i="11"/>
  <c r="R77" i="11"/>
  <c r="T77" i="11" s="1"/>
  <c r="U77" i="11" s="1"/>
  <c r="Z77" i="11" s="1"/>
  <c r="AA77" i="11" s="1"/>
  <c r="AB77" i="11" s="1"/>
  <c r="U76" i="11"/>
  <c r="Z76" i="11" s="1"/>
  <c r="AA76" i="11" s="1"/>
  <c r="AB76" i="11" s="1"/>
  <c r="T76" i="11"/>
  <c r="R76" i="11"/>
  <c r="R75" i="11"/>
  <c r="T75" i="11" s="1"/>
  <c r="U75" i="11" s="1"/>
  <c r="Z75" i="11" s="1"/>
  <c r="AA75" i="11" s="1"/>
  <c r="AB75" i="11" s="1"/>
  <c r="Z74" i="11"/>
  <c r="AA74" i="11" s="1"/>
  <c r="AB74" i="11" s="1"/>
  <c r="T74" i="11"/>
  <c r="U74" i="11" s="1"/>
  <c r="R74" i="11"/>
  <c r="R73" i="11"/>
  <c r="T73" i="11" s="1"/>
  <c r="U73" i="11" s="1"/>
  <c r="Z73" i="11" s="1"/>
  <c r="AA73" i="11" s="1"/>
  <c r="AB73" i="11" s="1"/>
  <c r="U72" i="11"/>
  <c r="Z72" i="11" s="1"/>
  <c r="AA72" i="11" s="1"/>
  <c r="AB72" i="11" s="1"/>
  <c r="T72" i="11"/>
  <c r="R72" i="11"/>
  <c r="AA71" i="11"/>
  <c r="AB71" i="11" s="1"/>
  <c r="R71" i="11"/>
  <c r="T71" i="11" s="1"/>
  <c r="U71" i="11" s="1"/>
  <c r="Z71" i="11" s="1"/>
  <c r="Z70" i="11"/>
  <c r="AA70" i="11" s="1"/>
  <c r="AB70" i="11" s="1"/>
  <c r="T70" i="11"/>
  <c r="U70" i="11" s="1"/>
  <c r="R70" i="11"/>
  <c r="R69" i="11"/>
  <c r="T69" i="11" s="1"/>
  <c r="U69" i="11" s="1"/>
  <c r="Z69" i="11" s="1"/>
  <c r="AA69" i="11" s="1"/>
  <c r="AB69" i="11" s="1"/>
  <c r="U68" i="11"/>
  <c r="Z68" i="11" s="1"/>
  <c r="AA68" i="11" s="1"/>
  <c r="AB68" i="11" s="1"/>
  <c r="T68" i="11"/>
  <c r="R68" i="11"/>
  <c r="R67" i="11"/>
  <c r="T67" i="11" s="1"/>
  <c r="U67" i="11" s="1"/>
  <c r="Z67" i="11" s="1"/>
  <c r="AA67" i="11" s="1"/>
  <c r="AB67" i="11" s="1"/>
  <c r="Z66" i="11"/>
  <c r="AA66" i="11" s="1"/>
  <c r="AB66" i="11" s="1"/>
  <c r="T66" i="11"/>
  <c r="U66" i="11" s="1"/>
  <c r="R66" i="11"/>
  <c r="R65" i="11"/>
  <c r="T65" i="11" s="1"/>
  <c r="U65" i="11" s="1"/>
  <c r="Z65" i="11" s="1"/>
  <c r="AA65" i="11" s="1"/>
  <c r="AB65" i="11" s="1"/>
  <c r="U64" i="11"/>
  <c r="Z64" i="11" s="1"/>
  <c r="AA64" i="11" s="1"/>
  <c r="AB64" i="11" s="1"/>
  <c r="T64" i="11"/>
  <c r="R64" i="11"/>
  <c r="AA63" i="11"/>
  <c r="AB63" i="11" s="1"/>
  <c r="R63" i="11"/>
  <c r="T63" i="11" s="1"/>
  <c r="U63" i="11" s="1"/>
  <c r="Z63" i="11" s="1"/>
  <c r="Z62" i="11"/>
  <c r="AA62" i="11" s="1"/>
  <c r="AB62" i="11" s="1"/>
  <c r="T62" i="11"/>
  <c r="U62" i="11" s="1"/>
  <c r="R62" i="11"/>
  <c r="R61" i="11"/>
  <c r="T61" i="11" s="1"/>
  <c r="U61" i="11" s="1"/>
  <c r="Z61" i="11" s="1"/>
  <c r="AA61" i="11" s="1"/>
  <c r="AB61" i="11" s="1"/>
  <c r="U60" i="11"/>
  <c r="Z60" i="11" s="1"/>
  <c r="AA60" i="11" s="1"/>
  <c r="AB60" i="11" s="1"/>
  <c r="T60" i="11"/>
  <c r="R60" i="11"/>
  <c r="R59" i="11"/>
  <c r="T59" i="11" s="1"/>
  <c r="U59" i="11" s="1"/>
  <c r="Z59" i="11" s="1"/>
  <c r="AA59" i="11" s="1"/>
  <c r="AB59" i="11" s="1"/>
  <c r="Z58" i="11"/>
  <c r="AA58" i="11" s="1"/>
  <c r="AB58" i="11" s="1"/>
  <c r="T58" i="11"/>
  <c r="U58" i="11" s="1"/>
  <c r="R58" i="11"/>
  <c r="R57" i="11"/>
  <c r="T57" i="11" s="1"/>
  <c r="U57" i="11" s="1"/>
  <c r="Z57" i="11" s="1"/>
  <c r="AA57" i="11" s="1"/>
  <c r="AB57" i="11" s="1"/>
  <c r="U56" i="11"/>
  <c r="Z56" i="11" s="1"/>
  <c r="AA56" i="11" s="1"/>
  <c r="AB56" i="11" s="1"/>
  <c r="T56" i="11"/>
  <c r="R56" i="11"/>
  <c r="AA55" i="11"/>
  <c r="AB55" i="11" s="1"/>
  <c r="R55" i="11"/>
  <c r="T55" i="11" s="1"/>
  <c r="U55" i="11" s="1"/>
  <c r="Z55" i="11" s="1"/>
  <c r="Z54" i="11"/>
  <c r="AA54" i="11" s="1"/>
  <c r="AB54" i="11" s="1"/>
  <c r="T54" i="11"/>
  <c r="U54" i="11" s="1"/>
  <c r="R54" i="11"/>
  <c r="R53" i="11"/>
  <c r="T53" i="11" s="1"/>
  <c r="U53" i="11" s="1"/>
  <c r="Z53" i="11" s="1"/>
  <c r="AA53" i="11" s="1"/>
  <c r="AB53" i="11" s="1"/>
  <c r="R52" i="11"/>
  <c r="T52" i="11" s="1"/>
  <c r="U52" i="11" s="1"/>
  <c r="Z52" i="11" s="1"/>
  <c r="AA52" i="11" s="1"/>
  <c r="AB52" i="11" s="1"/>
  <c r="R51" i="11"/>
  <c r="T51" i="11" s="1"/>
  <c r="U51" i="11" s="1"/>
  <c r="Z51" i="11" s="1"/>
  <c r="AA51" i="11" s="1"/>
  <c r="AB51" i="11" s="1"/>
  <c r="R50" i="11"/>
  <c r="T50" i="11" s="1"/>
  <c r="U50" i="11" s="1"/>
  <c r="Z50" i="11" s="1"/>
  <c r="AA50" i="11" s="1"/>
  <c r="AB50" i="11" s="1"/>
  <c r="R49" i="11"/>
  <c r="T49" i="11" s="1"/>
  <c r="U49" i="11" s="1"/>
  <c r="Z49" i="11" s="1"/>
  <c r="AA49" i="11" s="1"/>
  <c r="AB49" i="11" s="1"/>
  <c r="R48" i="11"/>
  <c r="T48" i="11" s="1"/>
  <c r="U48" i="11" s="1"/>
  <c r="Z48" i="11" s="1"/>
  <c r="AA48" i="11" s="1"/>
  <c r="AB48" i="11" s="1"/>
  <c r="T47" i="11"/>
  <c r="U47" i="11" s="1"/>
  <c r="Z47" i="11" s="1"/>
  <c r="AA47" i="11" s="1"/>
  <c r="AB47" i="11" s="1"/>
  <c r="R47" i="11"/>
  <c r="U46" i="11"/>
  <c r="Z46" i="11" s="1"/>
  <c r="AA46" i="11" s="1"/>
  <c r="AB46" i="11" s="1"/>
  <c r="R46" i="11"/>
  <c r="T46" i="11" s="1"/>
  <c r="R45" i="11"/>
  <c r="T45" i="11" s="1"/>
  <c r="U45" i="11" s="1"/>
  <c r="Z45" i="11" s="1"/>
  <c r="AA45" i="11" s="1"/>
  <c r="AB45" i="11" s="1"/>
  <c r="T44" i="11"/>
  <c r="U44" i="11" s="1"/>
  <c r="Z44" i="11" s="1"/>
  <c r="AA44" i="11" s="1"/>
  <c r="AB44" i="11" s="1"/>
  <c r="R44" i="11"/>
  <c r="R43" i="11"/>
  <c r="T43" i="11" s="1"/>
  <c r="U43" i="11" s="1"/>
  <c r="Z43" i="11" s="1"/>
  <c r="AA43" i="11" s="1"/>
  <c r="AB43" i="11" s="1"/>
  <c r="U42" i="11"/>
  <c r="Z42" i="11" s="1"/>
  <c r="AA42" i="11" s="1"/>
  <c r="AB42" i="11" s="1"/>
  <c r="T42" i="11"/>
  <c r="R42" i="11"/>
  <c r="Z41" i="11"/>
  <c r="AA41" i="11" s="1"/>
  <c r="AB41" i="11" s="1"/>
  <c r="R41" i="11"/>
  <c r="T41" i="11" s="1"/>
  <c r="U41" i="11" s="1"/>
  <c r="T40" i="11"/>
  <c r="U40" i="11" s="1"/>
  <c r="Z40" i="11" s="1"/>
  <c r="AA40" i="11" s="1"/>
  <c r="AB40" i="11" s="1"/>
  <c r="R40" i="11"/>
  <c r="R39" i="11"/>
  <c r="T39" i="11" s="1"/>
  <c r="U39" i="11" s="1"/>
  <c r="Z39" i="11" s="1"/>
  <c r="AA39" i="11" s="1"/>
  <c r="AB39" i="11" s="1"/>
  <c r="T38" i="11"/>
  <c r="U38" i="11" s="1"/>
  <c r="Z38" i="11" s="1"/>
  <c r="AA38" i="11" s="1"/>
  <c r="AB38" i="11" s="1"/>
  <c r="R38" i="11"/>
  <c r="R37" i="11"/>
  <c r="T37" i="11" s="1"/>
  <c r="U37" i="11" s="1"/>
  <c r="Z37" i="11" s="1"/>
  <c r="AA37" i="11" s="1"/>
  <c r="AB37" i="11" s="1"/>
  <c r="T36" i="11"/>
  <c r="U36" i="11" s="1"/>
  <c r="Z36" i="11" s="1"/>
  <c r="AA36" i="11" s="1"/>
  <c r="AB36" i="11" s="1"/>
  <c r="R36" i="11"/>
  <c r="R35" i="11"/>
  <c r="T35" i="11" s="1"/>
  <c r="U35" i="11" s="1"/>
  <c r="Z35" i="11" s="1"/>
  <c r="AA35" i="11" s="1"/>
  <c r="AB35" i="11" s="1"/>
  <c r="U34" i="11"/>
  <c r="Z34" i="11" s="1"/>
  <c r="AA34" i="11" s="1"/>
  <c r="AB34" i="11" s="1"/>
  <c r="T34" i="11"/>
  <c r="R34" i="11"/>
  <c r="Z33" i="11"/>
  <c r="AA33" i="11" s="1"/>
  <c r="AB33" i="11" s="1"/>
  <c r="R33" i="11"/>
  <c r="T33" i="11" s="1"/>
  <c r="U33" i="11" s="1"/>
  <c r="T32" i="11"/>
  <c r="U32" i="11" s="1"/>
  <c r="Z32" i="11" s="1"/>
  <c r="AA32" i="11" s="1"/>
  <c r="AB32" i="11" s="1"/>
  <c r="R32" i="11"/>
  <c r="R31" i="11"/>
  <c r="T31" i="11" s="1"/>
  <c r="U31" i="11" s="1"/>
  <c r="Z31" i="11" s="1"/>
  <c r="AA31" i="11" s="1"/>
  <c r="AB31" i="11" s="1"/>
  <c r="T30" i="11"/>
  <c r="U30" i="11" s="1"/>
  <c r="Z30" i="11" s="1"/>
  <c r="AA30" i="11" s="1"/>
  <c r="AB30" i="11" s="1"/>
  <c r="R30" i="11"/>
  <c r="R29" i="11"/>
  <c r="T29" i="11" s="1"/>
  <c r="U29" i="11" s="1"/>
  <c r="Z29" i="11" s="1"/>
  <c r="AA29" i="11" s="1"/>
  <c r="AB29" i="11" s="1"/>
  <c r="T28" i="11"/>
  <c r="U28" i="11" s="1"/>
  <c r="Z28" i="11" s="1"/>
  <c r="AA28" i="11" s="1"/>
  <c r="AB28" i="11" s="1"/>
  <c r="R28" i="11"/>
  <c r="R27" i="11"/>
  <c r="T27" i="11" s="1"/>
  <c r="U27" i="11" s="1"/>
  <c r="Z27" i="11" s="1"/>
  <c r="AA27" i="11" s="1"/>
  <c r="AB27" i="11" s="1"/>
  <c r="U26" i="11"/>
  <c r="Z26" i="11" s="1"/>
  <c r="AA26" i="11" s="1"/>
  <c r="AB26" i="11" s="1"/>
  <c r="T26" i="11"/>
  <c r="R26" i="11"/>
  <c r="Z25" i="11"/>
  <c r="AA25" i="11" s="1"/>
  <c r="AB25" i="11" s="1"/>
  <c r="R25" i="11"/>
  <c r="T25" i="11" s="1"/>
  <c r="U25" i="11" s="1"/>
  <c r="T24" i="11"/>
  <c r="U24" i="11" s="1"/>
  <c r="Z24" i="11" s="1"/>
  <c r="AA24" i="11" s="1"/>
  <c r="AB24" i="11" s="1"/>
  <c r="R24" i="11"/>
  <c r="R23" i="11"/>
  <c r="T23" i="11" s="1"/>
  <c r="U23" i="11" s="1"/>
  <c r="Z23" i="11" s="1"/>
  <c r="AA23" i="11" s="1"/>
  <c r="AB23" i="11" s="1"/>
  <c r="T22" i="11"/>
  <c r="U22" i="11" s="1"/>
  <c r="Z22" i="11" s="1"/>
  <c r="AA22" i="11" s="1"/>
  <c r="AB22" i="11" s="1"/>
  <c r="R22" i="11"/>
  <c r="R21" i="11"/>
  <c r="T21" i="11" s="1"/>
  <c r="U21" i="11" s="1"/>
  <c r="Z21" i="11" s="1"/>
  <c r="AA21" i="11" s="1"/>
  <c r="AB21" i="11" s="1"/>
  <c r="T20" i="11"/>
  <c r="U20" i="11" s="1"/>
  <c r="Z20" i="11" s="1"/>
  <c r="AA20" i="11" s="1"/>
  <c r="AB20" i="11" s="1"/>
  <c r="R20" i="11"/>
  <c r="R19" i="11"/>
  <c r="T19" i="11" s="1"/>
  <c r="U19" i="11" s="1"/>
  <c r="Z19" i="11" s="1"/>
  <c r="AA19" i="11" s="1"/>
  <c r="AB19" i="11" s="1"/>
  <c r="U18" i="11"/>
  <c r="Z18" i="11" s="1"/>
  <c r="AA18" i="11" s="1"/>
  <c r="AB18" i="11" s="1"/>
  <c r="T18" i="11"/>
  <c r="R18" i="11"/>
  <c r="Z17" i="11"/>
  <c r="AA17" i="11" s="1"/>
  <c r="AB17" i="11" s="1"/>
  <c r="R17" i="11"/>
  <c r="T17" i="11" s="1"/>
  <c r="U17" i="11" s="1"/>
  <c r="T16" i="11"/>
  <c r="U16" i="11" s="1"/>
  <c r="Z16" i="11" s="1"/>
  <c r="AA16" i="11" s="1"/>
  <c r="AB16" i="11" s="1"/>
  <c r="R16" i="11"/>
  <c r="R15" i="11"/>
  <c r="T15" i="11" s="1"/>
  <c r="U15" i="11" s="1"/>
  <c r="Z15" i="11" s="1"/>
  <c r="AA15" i="11" s="1"/>
  <c r="AB15" i="11" s="1"/>
  <c r="T14" i="11"/>
  <c r="U14" i="11" s="1"/>
  <c r="Z14" i="11" s="1"/>
  <c r="AA14" i="11" s="1"/>
  <c r="AB14" i="11" s="1"/>
  <c r="R14" i="11"/>
  <c r="R13" i="11"/>
  <c r="T13" i="11" s="1"/>
  <c r="U13" i="11" s="1"/>
  <c r="Z13" i="11" s="1"/>
  <c r="AA13" i="11" s="1"/>
  <c r="AB13" i="11" s="1"/>
  <c r="T12" i="11"/>
  <c r="U12" i="11" s="1"/>
  <c r="Z12" i="11" s="1"/>
  <c r="AA12" i="11" s="1"/>
  <c r="AB12" i="11" s="1"/>
  <c r="R12" i="11"/>
  <c r="R11" i="11"/>
  <c r="T11" i="11" s="1"/>
  <c r="U11" i="11" s="1"/>
  <c r="Z11" i="11" s="1"/>
  <c r="AA11" i="11" s="1"/>
  <c r="AB11" i="11" s="1"/>
  <c r="U10" i="11"/>
  <c r="Z10" i="11" s="1"/>
  <c r="AA10" i="11" s="1"/>
  <c r="AB10" i="11" s="1"/>
  <c r="T10" i="11"/>
  <c r="R10" i="11"/>
  <c r="Z9" i="11"/>
  <c r="AA9" i="11" s="1"/>
  <c r="AB9" i="11" s="1"/>
  <c r="R9" i="11"/>
  <c r="T9" i="11" s="1"/>
  <c r="U9" i="11" s="1"/>
  <c r="T8" i="11"/>
  <c r="U8" i="11" s="1"/>
  <c r="Z8" i="11" s="1"/>
  <c r="AA8" i="11" s="1"/>
  <c r="AB8" i="11" s="1"/>
  <c r="R8" i="11"/>
  <c r="R37" i="10" l="1"/>
  <c r="T37" i="10" s="1"/>
  <c r="U37" i="10" s="1"/>
  <c r="AA37" i="10" s="1"/>
  <c r="S17" i="10"/>
  <c r="T17" i="10" s="1"/>
  <c r="U17" i="10" s="1"/>
  <c r="AA17" i="10" s="1"/>
  <c r="P17" i="10"/>
  <c r="R296" i="10" l="1"/>
  <c r="T296" i="10" s="1"/>
  <c r="U296" i="10" s="1"/>
  <c r="Z296" i="10" s="1"/>
  <c r="S254" i="10" l="1"/>
  <c r="T254" i="10" s="1"/>
  <c r="U254" i="10" s="1"/>
  <c r="AA254" i="10" s="1"/>
  <c r="P254" i="10"/>
  <c r="S253" i="10"/>
  <c r="T253" i="10" s="1"/>
  <c r="U253" i="10" s="1"/>
  <c r="AA253" i="10" s="1"/>
  <c r="P253" i="10"/>
  <c r="S252" i="10"/>
  <c r="T252" i="10" s="1"/>
  <c r="U252" i="10" s="1"/>
  <c r="AA252" i="10" s="1"/>
  <c r="P252" i="10"/>
  <c r="S251" i="10"/>
  <c r="T251" i="10" s="1"/>
  <c r="U251" i="10" s="1"/>
  <c r="AA251" i="10" s="1"/>
  <c r="P251" i="10"/>
  <c r="S250" i="10"/>
  <c r="T250" i="10" s="1"/>
  <c r="U250" i="10" s="1"/>
  <c r="AA250" i="10" s="1"/>
  <c r="P250" i="10"/>
  <c r="S249" i="10"/>
  <c r="T249" i="10" s="1"/>
  <c r="U249" i="10" s="1"/>
  <c r="AA249" i="10" s="1"/>
  <c r="P249" i="10"/>
  <c r="S248" i="10"/>
  <c r="T248" i="10" s="1"/>
  <c r="U248" i="10" s="1"/>
  <c r="AA248" i="10" s="1"/>
  <c r="P248" i="10"/>
  <c r="S247" i="10"/>
  <c r="T247" i="10" s="1"/>
  <c r="U247" i="10" s="1"/>
  <c r="AA247" i="10" s="1"/>
  <c r="P247" i="10"/>
  <c r="S246" i="10"/>
  <c r="T246" i="10" s="1"/>
  <c r="U246" i="10" s="1"/>
  <c r="AA246" i="10" s="1"/>
  <c r="P246" i="10"/>
  <c r="S245" i="10"/>
  <c r="T245" i="10" s="1"/>
  <c r="U245" i="10" s="1"/>
  <c r="AA245" i="10" s="1"/>
  <c r="P245" i="10"/>
  <c r="S244" i="10"/>
  <c r="T244" i="10" s="1"/>
  <c r="U244" i="10" s="1"/>
  <c r="AA244" i="10" s="1"/>
  <c r="P244" i="10"/>
  <c r="S243" i="10"/>
  <c r="T243" i="10" s="1"/>
  <c r="U243" i="10" s="1"/>
  <c r="AA243" i="10" s="1"/>
  <c r="P243" i="10"/>
  <c r="S242" i="10"/>
  <c r="T242" i="10" s="1"/>
  <c r="U242" i="10" s="1"/>
  <c r="AA242" i="10" s="1"/>
  <c r="P242" i="10"/>
  <c r="S241" i="10"/>
  <c r="T241" i="10" s="1"/>
  <c r="U241" i="10" s="1"/>
  <c r="AA241" i="10" s="1"/>
  <c r="P241" i="10"/>
  <c r="S240" i="10"/>
  <c r="T240" i="10" s="1"/>
  <c r="U240" i="10" s="1"/>
  <c r="AA240" i="10" s="1"/>
  <c r="P240" i="10"/>
  <c r="S239" i="10"/>
  <c r="T239" i="10" s="1"/>
  <c r="U239" i="10" s="1"/>
  <c r="AA239" i="10" s="1"/>
  <c r="P239" i="10"/>
  <c r="S238" i="10"/>
  <c r="T238" i="10" s="1"/>
  <c r="U238" i="10" s="1"/>
  <c r="AA238" i="10" s="1"/>
  <c r="P238" i="10"/>
  <c r="S237" i="10"/>
  <c r="T237" i="10" s="1"/>
  <c r="U237" i="10" s="1"/>
  <c r="AA237" i="10" s="1"/>
  <c r="P237" i="10"/>
  <c r="S236" i="10"/>
  <c r="T236" i="10" s="1"/>
  <c r="U236" i="10" s="1"/>
  <c r="AA236" i="10" s="1"/>
  <c r="P236" i="10"/>
  <c r="S235" i="10"/>
  <c r="T235" i="10" s="1"/>
  <c r="U235" i="10" s="1"/>
  <c r="AA235" i="10" s="1"/>
  <c r="P235" i="10"/>
  <c r="S234" i="10"/>
  <c r="T234" i="10" s="1"/>
  <c r="U234" i="10" s="1"/>
  <c r="AA234" i="10" s="1"/>
  <c r="P234" i="10"/>
  <c r="S233" i="10"/>
  <c r="T233" i="10" s="1"/>
  <c r="U233" i="10" s="1"/>
  <c r="AA233" i="10" s="1"/>
  <c r="P233" i="10"/>
  <c r="S232" i="10"/>
  <c r="T232" i="10" s="1"/>
  <c r="U232" i="10" s="1"/>
  <c r="AA232" i="10" s="1"/>
  <c r="P232" i="10"/>
  <c r="S231" i="10"/>
  <c r="T231" i="10" s="1"/>
  <c r="U231" i="10" s="1"/>
  <c r="AA231" i="10" s="1"/>
  <c r="P231" i="10"/>
  <c r="S230" i="10"/>
  <c r="T230" i="10" s="1"/>
  <c r="U230" i="10" s="1"/>
  <c r="AA230" i="10" s="1"/>
  <c r="P230" i="10"/>
  <c r="S229" i="10"/>
  <c r="T229" i="10" s="1"/>
  <c r="U229" i="10" s="1"/>
  <c r="AA229" i="10" s="1"/>
  <c r="P229" i="10"/>
  <c r="S228" i="10"/>
  <c r="T228" i="10" s="1"/>
  <c r="U228" i="10" s="1"/>
  <c r="AA228" i="10" s="1"/>
  <c r="P228" i="10"/>
  <c r="S227" i="10"/>
  <c r="T227" i="10" s="1"/>
  <c r="U227" i="10" s="1"/>
  <c r="AA227" i="10" s="1"/>
  <c r="P227" i="10"/>
  <c r="S226" i="10"/>
  <c r="T226" i="10" s="1"/>
  <c r="U226" i="10" s="1"/>
  <c r="AA226" i="10" s="1"/>
  <c r="P226" i="10"/>
  <c r="S225" i="10"/>
  <c r="T225" i="10" s="1"/>
  <c r="U225" i="10" s="1"/>
  <c r="AA225" i="10" s="1"/>
  <c r="P225" i="10"/>
  <c r="S224" i="10"/>
  <c r="T224" i="10" s="1"/>
  <c r="U224" i="10" s="1"/>
  <c r="AA224" i="10" s="1"/>
  <c r="P224" i="10"/>
  <c r="S223" i="10"/>
  <c r="T223" i="10" s="1"/>
  <c r="U223" i="10" s="1"/>
  <c r="AA223" i="10" s="1"/>
  <c r="P223" i="10"/>
  <c r="S222" i="10"/>
  <c r="T222" i="10" s="1"/>
  <c r="U222" i="10" s="1"/>
  <c r="AA222" i="10" s="1"/>
  <c r="P222" i="10"/>
  <c r="S221" i="10"/>
  <c r="T221" i="10" s="1"/>
  <c r="U221" i="10" s="1"/>
  <c r="AA221" i="10" s="1"/>
  <c r="P221" i="10"/>
  <c r="S220" i="10"/>
  <c r="T220" i="10" s="1"/>
  <c r="U220" i="10" s="1"/>
  <c r="AA220" i="10" s="1"/>
  <c r="P220" i="10"/>
  <c r="S219" i="10"/>
  <c r="T219" i="10" s="1"/>
  <c r="U219" i="10" s="1"/>
  <c r="AA219" i="10" s="1"/>
  <c r="P219" i="10"/>
  <c r="S218" i="10"/>
  <c r="T218" i="10" s="1"/>
  <c r="U218" i="10" s="1"/>
  <c r="AA218" i="10" s="1"/>
  <c r="P218" i="10"/>
  <c r="S217" i="10"/>
  <c r="T217" i="10" s="1"/>
  <c r="U217" i="10" s="1"/>
  <c r="AA217" i="10" s="1"/>
  <c r="P217" i="10"/>
  <c r="S216" i="10"/>
  <c r="T216" i="10" s="1"/>
  <c r="U216" i="10" s="1"/>
  <c r="AA216" i="10" s="1"/>
  <c r="P216" i="10"/>
  <c r="S215" i="10"/>
  <c r="T215" i="10" s="1"/>
  <c r="U215" i="10" s="1"/>
  <c r="AA215" i="10" s="1"/>
  <c r="P215" i="10"/>
  <c r="S214" i="10"/>
  <c r="T214" i="10" s="1"/>
  <c r="U214" i="10" s="1"/>
  <c r="AA214" i="10" s="1"/>
  <c r="P214" i="10"/>
  <c r="S213" i="10"/>
  <c r="T213" i="10" s="1"/>
  <c r="U213" i="10" s="1"/>
  <c r="AA213" i="10" s="1"/>
  <c r="P213" i="10"/>
  <c r="S212" i="10"/>
  <c r="T212" i="10" s="1"/>
  <c r="U212" i="10" s="1"/>
  <c r="AA212" i="10" s="1"/>
  <c r="P212" i="10"/>
  <c r="S211" i="10"/>
  <c r="T211" i="10" s="1"/>
  <c r="U211" i="10" s="1"/>
  <c r="AA211" i="10" s="1"/>
  <c r="P211" i="10"/>
  <c r="S210" i="10"/>
  <c r="T210" i="10" s="1"/>
  <c r="U210" i="10" s="1"/>
  <c r="AA210" i="10" s="1"/>
  <c r="P210" i="10"/>
  <c r="S209" i="10"/>
  <c r="T209" i="10" s="1"/>
  <c r="U209" i="10" s="1"/>
  <c r="AA209" i="10" s="1"/>
  <c r="P209" i="10"/>
  <c r="S208" i="10"/>
  <c r="T208" i="10" s="1"/>
  <c r="U208" i="10" s="1"/>
  <c r="AA208" i="10" s="1"/>
  <c r="P208" i="10"/>
  <c r="S207" i="10"/>
  <c r="T207" i="10" s="1"/>
  <c r="U207" i="10" s="1"/>
  <c r="AA207" i="10" s="1"/>
  <c r="P207" i="10"/>
  <c r="S206" i="10"/>
  <c r="T206" i="10" s="1"/>
  <c r="U206" i="10" s="1"/>
  <c r="AA206" i="10" s="1"/>
  <c r="P206" i="10"/>
  <c r="S205" i="10"/>
  <c r="T205" i="10" s="1"/>
  <c r="U205" i="10" s="1"/>
  <c r="AA205" i="10" s="1"/>
  <c r="P205" i="10"/>
  <c r="S204" i="10"/>
  <c r="T204" i="10" s="1"/>
  <c r="U204" i="10" s="1"/>
  <c r="AA204" i="10" s="1"/>
  <c r="P204" i="10"/>
  <c r="S203" i="10"/>
  <c r="T203" i="10" s="1"/>
  <c r="U203" i="10" s="1"/>
  <c r="AA203" i="10" s="1"/>
  <c r="P203" i="10"/>
  <c r="S202" i="10"/>
  <c r="T202" i="10" s="1"/>
  <c r="U202" i="10" s="1"/>
  <c r="AA202" i="10" s="1"/>
  <c r="P202" i="10"/>
  <c r="S201" i="10"/>
  <c r="T201" i="10" s="1"/>
  <c r="U201" i="10" s="1"/>
  <c r="AA201" i="10" s="1"/>
  <c r="P201" i="10"/>
  <c r="S200" i="10"/>
  <c r="T200" i="10" s="1"/>
  <c r="U200" i="10" s="1"/>
  <c r="AA200" i="10" s="1"/>
  <c r="P200" i="10"/>
  <c r="S199" i="10"/>
  <c r="T199" i="10" s="1"/>
  <c r="U199" i="10" s="1"/>
  <c r="AA199" i="10" s="1"/>
  <c r="P199" i="10"/>
  <c r="S103" i="10"/>
  <c r="T103" i="10" s="1"/>
  <c r="U103" i="10" s="1"/>
  <c r="AA103" i="10" s="1"/>
  <c r="P103" i="10"/>
  <c r="S102" i="10"/>
  <c r="T102" i="10" s="1"/>
  <c r="U102" i="10" s="1"/>
  <c r="AA102" i="10" s="1"/>
  <c r="P102" i="10"/>
  <c r="S198" i="10"/>
  <c r="T198" i="10" s="1"/>
  <c r="U198" i="10" s="1"/>
  <c r="AA198" i="10" s="1"/>
  <c r="P198" i="10"/>
  <c r="S197" i="10"/>
  <c r="T197" i="10" s="1"/>
  <c r="U197" i="10" s="1"/>
  <c r="AA197" i="10" s="1"/>
  <c r="P197" i="10"/>
  <c r="S196" i="10"/>
  <c r="T196" i="10" s="1"/>
  <c r="U196" i="10" s="1"/>
  <c r="AA196" i="10" s="1"/>
  <c r="P196" i="10"/>
  <c r="S195" i="10"/>
  <c r="T195" i="10" s="1"/>
  <c r="U195" i="10" s="1"/>
  <c r="AA195" i="10" s="1"/>
  <c r="P195" i="10"/>
  <c r="S194" i="10"/>
  <c r="T194" i="10" s="1"/>
  <c r="U194" i="10" s="1"/>
  <c r="AA194" i="10" s="1"/>
  <c r="P194" i="10"/>
  <c r="S193" i="10"/>
  <c r="T193" i="10" s="1"/>
  <c r="U193" i="10" s="1"/>
  <c r="AA193" i="10" s="1"/>
  <c r="P193" i="10"/>
  <c r="S192" i="10"/>
  <c r="T192" i="10" s="1"/>
  <c r="U192" i="10" s="1"/>
  <c r="AA192" i="10" s="1"/>
  <c r="P192" i="10"/>
  <c r="S191" i="10"/>
  <c r="T191" i="10" s="1"/>
  <c r="U191" i="10" s="1"/>
  <c r="AA191" i="10" s="1"/>
  <c r="P191" i="10"/>
  <c r="S190" i="10"/>
  <c r="T190" i="10" s="1"/>
  <c r="U190" i="10" s="1"/>
  <c r="AA190" i="10" s="1"/>
  <c r="P190" i="10"/>
  <c r="S189" i="10"/>
  <c r="T189" i="10" s="1"/>
  <c r="U189" i="10" s="1"/>
  <c r="AA189" i="10" s="1"/>
  <c r="P189" i="10"/>
  <c r="S188" i="10"/>
  <c r="T188" i="10" s="1"/>
  <c r="U188" i="10" s="1"/>
  <c r="AA188" i="10" s="1"/>
  <c r="P188" i="10"/>
  <c r="S187" i="10"/>
  <c r="T187" i="10" s="1"/>
  <c r="U187" i="10" s="1"/>
  <c r="AA187" i="10" s="1"/>
  <c r="P187" i="10"/>
  <c r="S186" i="10"/>
  <c r="T186" i="10" s="1"/>
  <c r="U186" i="10" s="1"/>
  <c r="AA186" i="10" s="1"/>
  <c r="P186" i="10"/>
  <c r="S185" i="10"/>
  <c r="T185" i="10" s="1"/>
  <c r="U185" i="10" s="1"/>
  <c r="AA185" i="10" s="1"/>
  <c r="P185" i="10"/>
  <c r="S184" i="10"/>
  <c r="T184" i="10" s="1"/>
  <c r="U184" i="10" s="1"/>
  <c r="AA184" i="10" s="1"/>
  <c r="P184" i="10"/>
  <c r="S183" i="10"/>
  <c r="T183" i="10" s="1"/>
  <c r="U183" i="10" s="1"/>
  <c r="AA183" i="10" s="1"/>
  <c r="P183" i="10"/>
  <c r="S182" i="10"/>
  <c r="T182" i="10" s="1"/>
  <c r="U182" i="10" s="1"/>
  <c r="AA182" i="10" s="1"/>
  <c r="P182" i="10"/>
  <c r="S181" i="10"/>
  <c r="T181" i="10" s="1"/>
  <c r="U181" i="10" s="1"/>
  <c r="AA181" i="10" s="1"/>
  <c r="P181" i="10"/>
  <c r="S180" i="10"/>
  <c r="T180" i="10" s="1"/>
  <c r="U180" i="10" s="1"/>
  <c r="AA180" i="10" s="1"/>
  <c r="P180" i="10"/>
  <c r="S179" i="10"/>
  <c r="T179" i="10" s="1"/>
  <c r="U179" i="10" s="1"/>
  <c r="AA179" i="10" s="1"/>
  <c r="P179" i="10"/>
  <c r="S178" i="10"/>
  <c r="T178" i="10" s="1"/>
  <c r="U178" i="10" s="1"/>
  <c r="AA178" i="10" s="1"/>
  <c r="P178" i="10"/>
  <c r="S177" i="10"/>
  <c r="T177" i="10" s="1"/>
  <c r="U177" i="10" s="1"/>
  <c r="AA177" i="10" s="1"/>
  <c r="P177" i="10"/>
  <c r="S176" i="10"/>
  <c r="T176" i="10" s="1"/>
  <c r="U176" i="10" s="1"/>
  <c r="AA176" i="10" s="1"/>
  <c r="P176" i="10"/>
  <c r="S175" i="10"/>
  <c r="T175" i="10" s="1"/>
  <c r="U175" i="10" s="1"/>
  <c r="AA175" i="10" s="1"/>
  <c r="P175" i="10"/>
  <c r="S174" i="10"/>
  <c r="T174" i="10" s="1"/>
  <c r="U174" i="10" s="1"/>
  <c r="AA174" i="10" s="1"/>
  <c r="P174" i="10"/>
  <c r="S173" i="10"/>
  <c r="T173" i="10" s="1"/>
  <c r="U173" i="10" s="1"/>
  <c r="AA173" i="10" s="1"/>
  <c r="P173" i="10"/>
  <c r="S172" i="10"/>
  <c r="T172" i="10" s="1"/>
  <c r="U172" i="10" s="1"/>
  <c r="AA172" i="10" s="1"/>
  <c r="P172" i="10"/>
  <c r="S171" i="10"/>
  <c r="T171" i="10" s="1"/>
  <c r="U171" i="10" s="1"/>
  <c r="AA171" i="10" s="1"/>
  <c r="P171" i="10"/>
  <c r="S170" i="10"/>
  <c r="T170" i="10" s="1"/>
  <c r="U170" i="10" s="1"/>
  <c r="AA170" i="10" s="1"/>
  <c r="P170" i="10"/>
  <c r="S169" i="10"/>
  <c r="T169" i="10" s="1"/>
  <c r="U169" i="10" s="1"/>
  <c r="AA169" i="10" s="1"/>
  <c r="P169" i="10"/>
  <c r="S168" i="10"/>
  <c r="T168" i="10" s="1"/>
  <c r="U168" i="10" s="1"/>
  <c r="AA168" i="10" s="1"/>
  <c r="P168" i="10"/>
  <c r="S167" i="10"/>
  <c r="T167" i="10" s="1"/>
  <c r="U167" i="10" s="1"/>
  <c r="AA167" i="10" s="1"/>
  <c r="P167" i="10"/>
  <c r="S166" i="10"/>
  <c r="T166" i="10" s="1"/>
  <c r="U166" i="10" s="1"/>
  <c r="AA166" i="10" s="1"/>
  <c r="P166" i="10"/>
  <c r="S165" i="10"/>
  <c r="T165" i="10" s="1"/>
  <c r="U165" i="10" s="1"/>
  <c r="AA165" i="10" s="1"/>
  <c r="P165" i="10"/>
  <c r="S164" i="10"/>
  <c r="T164" i="10" s="1"/>
  <c r="U164" i="10" s="1"/>
  <c r="AA164" i="10" s="1"/>
  <c r="P164" i="10"/>
  <c r="S163" i="10"/>
  <c r="T163" i="10" s="1"/>
  <c r="U163" i="10" s="1"/>
  <c r="AA163" i="10" s="1"/>
  <c r="P163" i="10"/>
  <c r="S162" i="10"/>
  <c r="T162" i="10" s="1"/>
  <c r="U162" i="10" s="1"/>
  <c r="AA162" i="10" s="1"/>
  <c r="P162" i="10"/>
  <c r="S161" i="10"/>
  <c r="T161" i="10" s="1"/>
  <c r="U161" i="10" s="1"/>
  <c r="AA161" i="10" s="1"/>
  <c r="P161" i="10"/>
  <c r="S160" i="10"/>
  <c r="T160" i="10" s="1"/>
  <c r="U160" i="10" s="1"/>
  <c r="AA160" i="10" s="1"/>
  <c r="P160" i="10"/>
  <c r="S159" i="10"/>
  <c r="T159" i="10" s="1"/>
  <c r="U159" i="10" s="1"/>
  <c r="AA159" i="10" s="1"/>
  <c r="P159" i="10"/>
  <c r="S158" i="10"/>
  <c r="T158" i="10" s="1"/>
  <c r="U158" i="10" s="1"/>
  <c r="AA158" i="10" s="1"/>
  <c r="P158" i="10"/>
  <c r="S157" i="10"/>
  <c r="T157" i="10" s="1"/>
  <c r="U157" i="10" s="1"/>
  <c r="AA157" i="10" s="1"/>
  <c r="P157" i="10"/>
  <c r="S156" i="10"/>
  <c r="T156" i="10" s="1"/>
  <c r="U156" i="10" s="1"/>
  <c r="AA156" i="10" s="1"/>
  <c r="P156" i="10"/>
  <c r="S155" i="10"/>
  <c r="T155" i="10" s="1"/>
  <c r="U155" i="10" s="1"/>
  <c r="AA155" i="10" s="1"/>
  <c r="P155" i="10"/>
  <c r="S154" i="10"/>
  <c r="T154" i="10" s="1"/>
  <c r="U154" i="10" s="1"/>
  <c r="AA154" i="10" s="1"/>
  <c r="P154" i="10"/>
  <c r="S153" i="10"/>
  <c r="T153" i="10" s="1"/>
  <c r="U153" i="10" s="1"/>
  <c r="AA153" i="10" s="1"/>
  <c r="P153" i="10"/>
  <c r="S152" i="10"/>
  <c r="T152" i="10" s="1"/>
  <c r="U152" i="10" s="1"/>
  <c r="AA152" i="10" s="1"/>
  <c r="P152" i="10"/>
  <c r="S151" i="10"/>
  <c r="T151" i="10" s="1"/>
  <c r="U151" i="10" s="1"/>
  <c r="AA151" i="10" s="1"/>
  <c r="P151" i="10"/>
  <c r="S150" i="10"/>
  <c r="T150" i="10" s="1"/>
  <c r="U150" i="10" s="1"/>
  <c r="AA150" i="10" s="1"/>
  <c r="P150" i="10"/>
  <c r="S149" i="10"/>
  <c r="T149" i="10" s="1"/>
  <c r="U149" i="10" s="1"/>
  <c r="AA149" i="10" s="1"/>
  <c r="P149" i="10"/>
  <c r="S148" i="10"/>
  <c r="T148" i="10" s="1"/>
  <c r="U148" i="10" s="1"/>
  <c r="AA148" i="10" s="1"/>
  <c r="P148" i="10"/>
  <c r="S147" i="10"/>
  <c r="T147" i="10" s="1"/>
  <c r="U147" i="10" s="1"/>
  <c r="AA147" i="10" s="1"/>
  <c r="P147" i="10"/>
  <c r="S146" i="10"/>
  <c r="T146" i="10" s="1"/>
  <c r="U146" i="10" s="1"/>
  <c r="AA146" i="10" s="1"/>
  <c r="P146" i="10"/>
  <c r="S145" i="10"/>
  <c r="T145" i="10" s="1"/>
  <c r="U145" i="10" s="1"/>
  <c r="AA145" i="10" s="1"/>
  <c r="P145" i="10"/>
  <c r="S144" i="10"/>
  <c r="T144" i="10" s="1"/>
  <c r="U144" i="10" s="1"/>
  <c r="AA144" i="10" s="1"/>
  <c r="P144" i="10"/>
  <c r="S143" i="10"/>
  <c r="T143" i="10" s="1"/>
  <c r="U143" i="10" s="1"/>
  <c r="AA143" i="10" s="1"/>
  <c r="P143" i="10"/>
  <c r="S142" i="10"/>
  <c r="T142" i="10" s="1"/>
  <c r="U142" i="10" s="1"/>
  <c r="AA142" i="10" s="1"/>
  <c r="P142" i="10"/>
  <c r="S141" i="10"/>
  <c r="T141" i="10" s="1"/>
  <c r="U141" i="10" s="1"/>
  <c r="AA141" i="10" s="1"/>
  <c r="P141" i="10"/>
  <c r="S140" i="10"/>
  <c r="T140" i="10" s="1"/>
  <c r="U140" i="10" s="1"/>
  <c r="AA140" i="10" s="1"/>
  <c r="P140" i="10"/>
  <c r="S139" i="10"/>
  <c r="T139" i="10" s="1"/>
  <c r="U139" i="10" s="1"/>
  <c r="AA139" i="10" s="1"/>
  <c r="P139" i="10"/>
  <c r="S138" i="10"/>
  <c r="T138" i="10" s="1"/>
  <c r="U138" i="10" s="1"/>
  <c r="AA138" i="10" s="1"/>
  <c r="P138" i="10"/>
  <c r="S137" i="10"/>
  <c r="T137" i="10" s="1"/>
  <c r="U137" i="10" s="1"/>
  <c r="AA137" i="10" s="1"/>
  <c r="P137" i="10"/>
  <c r="S136" i="10"/>
  <c r="T136" i="10" s="1"/>
  <c r="U136" i="10" s="1"/>
  <c r="AA136" i="10" s="1"/>
  <c r="P136" i="10"/>
  <c r="S135" i="10"/>
  <c r="T135" i="10" s="1"/>
  <c r="U135" i="10" s="1"/>
  <c r="AA135" i="10" s="1"/>
  <c r="P135" i="10"/>
  <c r="S134" i="10"/>
  <c r="T134" i="10" s="1"/>
  <c r="U134" i="10" s="1"/>
  <c r="AA134" i="10" s="1"/>
  <c r="P134" i="10"/>
  <c r="S133" i="10"/>
  <c r="T133" i="10" s="1"/>
  <c r="U133" i="10" s="1"/>
  <c r="AA133" i="10" s="1"/>
  <c r="P133" i="10"/>
  <c r="S132" i="10"/>
  <c r="T132" i="10" s="1"/>
  <c r="U132" i="10" s="1"/>
  <c r="AA132" i="10" s="1"/>
  <c r="P132" i="10"/>
  <c r="S131" i="10"/>
  <c r="T131" i="10" s="1"/>
  <c r="U131" i="10" s="1"/>
  <c r="AA131" i="10" s="1"/>
  <c r="P131" i="10"/>
  <c r="S130" i="10"/>
  <c r="T130" i="10" s="1"/>
  <c r="U130" i="10" s="1"/>
  <c r="AA130" i="10" s="1"/>
  <c r="P130" i="10"/>
  <c r="S129" i="10"/>
  <c r="T129" i="10" s="1"/>
  <c r="U129" i="10" s="1"/>
  <c r="AA129" i="10" s="1"/>
  <c r="P129" i="10"/>
  <c r="S128" i="10"/>
  <c r="T128" i="10" s="1"/>
  <c r="U128" i="10" s="1"/>
  <c r="AA128" i="10" s="1"/>
  <c r="P128" i="10"/>
  <c r="S127" i="10"/>
  <c r="T127" i="10" s="1"/>
  <c r="U127" i="10" s="1"/>
  <c r="AA127" i="10" s="1"/>
  <c r="P127" i="10"/>
  <c r="S126" i="10"/>
  <c r="T126" i="10" s="1"/>
  <c r="U126" i="10" s="1"/>
  <c r="AA126" i="10" s="1"/>
  <c r="P126" i="10"/>
  <c r="S125" i="10"/>
  <c r="T125" i="10" s="1"/>
  <c r="U125" i="10" s="1"/>
  <c r="AA125" i="10" s="1"/>
  <c r="P125" i="10"/>
  <c r="S124" i="10"/>
  <c r="T124" i="10" s="1"/>
  <c r="U124" i="10" s="1"/>
  <c r="AA124" i="10" s="1"/>
  <c r="P124" i="10"/>
  <c r="S123" i="10"/>
  <c r="T123" i="10" s="1"/>
  <c r="U123" i="10" s="1"/>
  <c r="AA123" i="10" s="1"/>
  <c r="P123" i="10"/>
  <c r="S122" i="10"/>
  <c r="T122" i="10" s="1"/>
  <c r="U122" i="10" s="1"/>
  <c r="AA122" i="10" s="1"/>
  <c r="P122" i="10"/>
  <c r="S121" i="10"/>
  <c r="T121" i="10" s="1"/>
  <c r="U121" i="10" s="1"/>
  <c r="AA121" i="10" s="1"/>
  <c r="P121" i="10"/>
  <c r="S120" i="10"/>
  <c r="T120" i="10" s="1"/>
  <c r="U120" i="10" s="1"/>
  <c r="AA120" i="10" s="1"/>
  <c r="P120" i="10"/>
  <c r="S119" i="10"/>
  <c r="T119" i="10" s="1"/>
  <c r="U119" i="10" s="1"/>
  <c r="AA119" i="10" s="1"/>
  <c r="P119" i="10"/>
  <c r="S118" i="10"/>
  <c r="T118" i="10" s="1"/>
  <c r="U118" i="10" s="1"/>
  <c r="AA118" i="10" s="1"/>
  <c r="P118" i="10"/>
  <c r="S117" i="10"/>
  <c r="T117" i="10" s="1"/>
  <c r="U117" i="10" s="1"/>
  <c r="AA117" i="10" s="1"/>
  <c r="P117" i="10"/>
  <c r="S116" i="10"/>
  <c r="T116" i="10" s="1"/>
  <c r="U116" i="10" s="1"/>
  <c r="AA116" i="10" s="1"/>
  <c r="P116" i="10"/>
  <c r="S115" i="10"/>
  <c r="T115" i="10" s="1"/>
  <c r="U115" i="10" s="1"/>
  <c r="AA115" i="10" s="1"/>
  <c r="P115" i="10"/>
  <c r="S114" i="10"/>
  <c r="T114" i="10" s="1"/>
  <c r="U114" i="10" s="1"/>
  <c r="AA114" i="10" s="1"/>
  <c r="P114" i="10"/>
  <c r="S113" i="10"/>
  <c r="T113" i="10" s="1"/>
  <c r="U113" i="10" s="1"/>
  <c r="AA113" i="10" s="1"/>
  <c r="P113" i="10"/>
  <c r="S112" i="10"/>
  <c r="T112" i="10" s="1"/>
  <c r="U112" i="10" s="1"/>
  <c r="AA112" i="10" s="1"/>
  <c r="P112" i="10"/>
  <c r="S111" i="10"/>
  <c r="T111" i="10" s="1"/>
  <c r="U111" i="10" s="1"/>
  <c r="AA111" i="10" s="1"/>
  <c r="P111" i="10"/>
  <c r="S110" i="10"/>
  <c r="T110" i="10" s="1"/>
  <c r="U110" i="10" s="1"/>
  <c r="AA110" i="10" s="1"/>
  <c r="P110" i="10"/>
  <c r="S109" i="10"/>
  <c r="T109" i="10" s="1"/>
  <c r="U109" i="10" s="1"/>
  <c r="AA109" i="10" s="1"/>
  <c r="P109" i="10"/>
  <c r="S108" i="10"/>
  <c r="T108" i="10" s="1"/>
  <c r="U108" i="10" s="1"/>
  <c r="AA108" i="10" s="1"/>
  <c r="P108" i="10"/>
  <c r="S107" i="10"/>
  <c r="T107" i="10" s="1"/>
  <c r="U107" i="10" s="1"/>
  <c r="AA107" i="10" s="1"/>
  <c r="P107" i="10"/>
  <c r="S106" i="10"/>
  <c r="T106" i="10" s="1"/>
  <c r="U106" i="10" s="1"/>
  <c r="AA106" i="10" s="1"/>
  <c r="P106" i="10"/>
  <c r="S105" i="10"/>
  <c r="T105" i="10" s="1"/>
  <c r="U105" i="10" s="1"/>
  <c r="AA105" i="10" s="1"/>
  <c r="P105" i="10"/>
  <c r="S104" i="10"/>
  <c r="T104" i="10" s="1"/>
  <c r="U104" i="10" s="1"/>
  <c r="AA104" i="10" s="1"/>
  <c r="P104" i="10"/>
  <c r="S101" i="10"/>
  <c r="T101" i="10" s="1"/>
  <c r="U101" i="10" s="1"/>
  <c r="AA101" i="10" s="1"/>
  <c r="P101" i="10"/>
  <c r="R1218" i="10" l="1"/>
  <c r="T1218" i="10" s="1"/>
  <c r="U1218" i="10" s="1"/>
  <c r="AA1218" i="10" s="1"/>
  <c r="R1217" i="10"/>
  <c r="T1217" i="10" s="1"/>
  <c r="U1217" i="10" s="1"/>
  <c r="AA1217" i="10" s="1"/>
  <c r="R1216" i="10"/>
  <c r="T1216" i="10" s="1"/>
  <c r="U1216" i="10" s="1"/>
  <c r="AA1216" i="10" s="1"/>
  <c r="R1215" i="10"/>
  <c r="T1215" i="10" s="1"/>
  <c r="U1215" i="10" s="1"/>
  <c r="AA1215" i="10" s="1"/>
  <c r="R1214" i="10"/>
  <c r="T1214" i="10" s="1"/>
  <c r="U1214" i="10" s="1"/>
  <c r="AA1214" i="10" s="1"/>
  <c r="R1213" i="10"/>
  <c r="T1213" i="10" s="1"/>
  <c r="U1213" i="10" s="1"/>
  <c r="AA1213" i="10" s="1"/>
  <c r="R1212" i="10"/>
  <c r="T1212" i="10" s="1"/>
  <c r="U1212" i="10" s="1"/>
  <c r="AA1212" i="10" s="1"/>
  <c r="R1211" i="10"/>
  <c r="T1211" i="10" s="1"/>
  <c r="U1211" i="10" s="1"/>
  <c r="AA1211" i="10" s="1"/>
  <c r="R1210" i="10"/>
  <c r="T1210" i="10" s="1"/>
  <c r="U1210" i="10" s="1"/>
  <c r="AA1210" i="10" s="1"/>
  <c r="R1209" i="10"/>
  <c r="T1209" i="10" s="1"/>
  <c r="U1209" i="10" s="1"/>
  <c r="AA1209" i="10" s="1"/>
  <c r="R1208" i="10"/>
  <c r="T1208" i="10" s="1"/>
  <c r="U1208" i="10" s="1"/>
  <c r="AA1208" i="10" s="1"/>
  <c r="R1207" i="10"/>
  <c r="T1207" i="10" s="1"/>
  <c r="U1207" i="10" s="1"/>
  <c r="AA1207" i="10" s="1"/>
  <c r="R1206" i="10"/>
  <c r="T1206" i="10" s="1"/>
  <c r="U1206" i="10" s="1"/>
  <c r="AA1206" i="10" s="1"/>
  <c r="R1205" i="10"/>
  <c r="T1205" i="10" s="1"/>
  <c r="U1205" i="10" s="1"/>
  <c r="AA1205" i="10" s="1"/>
  <c r="R1204" i="10"/>
  <c r="T1204" i="10" s="1"/>
  <c r="U1204" i="10" s="1"/>
  <c r="AA1204" i="10" s="1"/>
  <c r="R1203" i="10"/>
  <c r="T1203" i="10" s="1"/>
  <c r="U1203" i="10" s="1"/>
  <c r="AA1203" i="10" s="1"/>
  <c r="R1202" i="10"/>
  <c r="T1202" i="10" s="1"/>
  <c r="U1202" i="10" s="1"/>
  <c r="AA1202" i="10" s="1"/>
  <c r="R1201" i="10"/>
  <c r="T1201" i="10" s="1"/>
  <c r="U1201" i="10" s="1"/>
  <c r="AA1201" i="10" s="1"/>
  <c r="R1200" i="10"/>
  <c r="T1200" i="10" s="1"/>
  <c r="U1200" i="10" s="1"/>
  <c r="AA1200" i="10" s="1"/>
  <c r="R1199" i="10"/>
  <c r="T1199" i="10" s="1"/>
  <c r="U1199" i="10" s="1"/>
  <c r="AA1199" i="10" s="1"/>
  <c r="R1198" i="10"/>
  <c r="T1198" i="10" s="1"/>
  <c r="U1198" i="10" s="1"/>
  <c r="AA1198" i="10" s="1"/>
  <c r="R1197" i="10"/>
  <c r="T1197" i="10" s="1"/>
  <c r="U1197" i="10" s="1"/>
  <c r="AA1197" i="10" s="1"/>
  <c r="R1196" i="10"/>
  <c r="T1196" i="10" s="1"/>
  <c r="U1196" i="10" s="1"/>
  <c r="AA1196" i="10" s="1"/>
  <c r="R1195" i="10"/>
  <c r="T1195" i="10" s="1"/>
  <c r="U1195" i="10" s="1"/>
  <c r="AA1195" i="10" s="1"/>
  <c r="R1194" i="10"/>
  <c r="T1194" i="10" s="1"/>
  <c r="U1194" i="10" s="1"/>
  <c r="AA1194" i="10" s="1"/>
  <c r="R1193" i="10"/>
  <c r="T1193" i="10" s="1"/>
  <c r="U1193" i="10" s="1"/>
  <c r="AA1193" i="10" s="1"/>
  <c r="R1192" i="10"/>
  <c r="T1192" i="10" s="1"/>
  <c r="U1192" i="10" s="1"/>
  <c r="AA1192" i="10" s="1"/>
  <c r="R1191" i="10"/>
  <c r="T1191" i="10" s="1"/>
  <c r="U1191" i="10" s="1"/>
  <c r="AA1191" i="10" s="1"/>
  <c r="R1190" i="10"/>
  <c r="T1190" i="10" s="1"/>
  <c r="U1190" i="10" s="1"/>
  <c r="AA1190" i="10" s="1"/>
  <c r="R1189" i="10"/>
  <c r="T1189" i="10" s="1"/>
  <c r="U1189" i="10" s="1"/>
  <c r="AA1189" i="10" s="1"/>
  <c r="R1188" i="10"/>
  <c r="T1188" i="10" s="1"/>
  <c r="U1188" i="10" s="1"/>
  <c r="AA1188" i="10" s="1"/>
  <c r="R1187" i="10"/>
  <c r="T1187" i="10" s="1"/>
  <c r="U1187" i="10" s="1"/>
  <c r="AA1187" i="10" s="1"/>
  <c r="R1186" i="10"/>
  <c r="T1186" i="10" s="1"/>
  <c r="U1186" i="10" s="1"/>
  <c r="AA1186" i="10" s="1"/>
  <c r="R1185" i="10"/>
  <c r="T1185" i="10" s="1"/>
  <c r="U1185" i="10" s="1"/>
  <c r="AA1185" i="10" s="1"/>
  <c r="R1184" i="10"/>
  <c r="T1184" i="10" s="1"/>
  <c r="U1184" i="10" s="1"/>
  <c r="AA1184" i="10" s="1"/>
  <c r="R1183" i="10"/>
  <c r="T1183" i="10" s="1"/>
  <c r="U1183" i="10" s="1"/>
  <c r="AA1183" i="10" s="1"/>
  <c r="R1182" i="10"/>
  <c r="T1182" i="10" s="1"/>
  <c r="U1182" i="10" s="1"/>
  <c r="AA1182" i="10" s="1"/>
  <c r="R1181" i="10"/>
  <c r="T1181" i="10" s="1"/>
  <c r="U1181" i="10" s="1"/>
  <c r="AA1181" i="10" s="1"/>
  <c r="R1180" i="10"/>
  <c r="T1180" i="10" s="1"/>
  <c r="U1180" i="10" s="1"/>
  <c r="AA1180" i="10" s="1"/>
  <c r="R1179" i="10"/>
  <c r="T1179" i="10" s="1"/>
  <c r="U1179" i="10" s="1"/>
  <c r="AA1179" i="10" s="1"/>
  <c r="R1178" i="10"/>
  <c r="T1178" i="10" s="1"/>
  <c r="U1178" i="10" s="1"/>
  <c r="AA1178" i="10" s="1"/>
  <c r="R1177" i="10"/>
  <c r="T1177" i="10" s="1"/>
  <c r="U1177" i="10" s="1"/>
  <c r="AA1177" i="10" s="1"/>
  <c r="R1176" i="10"/>
  <c r="T1176" i="10" s="1"/>
  <c r="U1176" i="10" s="1"/>
  <c r="AA1176" i="10" s="1"/>
  <c r="R1175" i="10"/>
  <c r="T1175" i="10" s="1"/>
  <c r="U1175" i="10" s="1"/>
  <c r="AA1175" i="10" s="1"/>
  <c r="R1174" i="10"/>
  <c r="T1174" i="10" s="1"/>
  <c r="U1174" i="10" s="1"/>
  <c r="AA1174" i="10" s="1"/>
  <c r="R1173" i="10"/>
  <c r="T1173" i="10" s="1"/>
  <c r="U1173" i="10" s="1"/>
  <c r="AA1173" i="10" s="1"/>
  <c r="R1172" i="10"/>
  <c r="T1172" i="10" s="1"/>
  <c r="U1172" i="10" s="1"/>
  <c r="AA1172" i="10" s="1"/>
  <c r="R1171" i="10"/>
  <c r="T1171" i="10" s="1"/>
  <c r="U1171" i="10" s="1"/>
  <c r="AA1171" i="10" s="1"/>
  <c r="R1170" i="10"/>
  <c r="T1170" i="10" s="1"/>
  <c r="U1170" i="10" s="1"/>
  <c r="AA1170" i="10" s="1"/>
  <c r="R1169" i="10"/>
  <c r="T1169" i="10" s="1"/>
  <c r="U1169" i="10" s="1"/>
  <c r="AA1169" i="10" s="1"/>
  <c r="R1168" i="10"/>
  <c r="T1168" i="10" s="1"/>
  <c r="U1168" i="10" s="1"/>
  <c r="AA1168" i="10" s="1"/>
  <c r="R1167" i="10"/>
  <c r="T1167" i="10" s="1"/>
  <c r="U1167" i="10" s="1"/>
  <c r="AA1167" i="10" s="1"/>
  <c r="R1166" i="10"/>
  <c r="T1166" i="10" s="1"/>
  <c r="U1166" i="10" s="1"/>
  <c r="AA1166" i="10" s="1"/>
  <c r="R1165" i="10"/>
  <c r="T1165" i="10" s="1"/>
  <c r="U1165" i="10" s="1"/>
  <c r="AA1165" i="10" s="1"/>
  <c r="R1164" i="10"/>
  <c r="T1164" i="10" s="1"/>
  <c r="U1164" i="10" s="1"/>
  <c r="AA1164" i="10" s="1"/>
  <c r="R1163" i="10"/>
  <c r="T1163" i="10" s="1"/>
  <c r="U1163" i="10" s="1"/>
  <c r="AA1163" i="10" s="1"/>
  <c r="R1162" i="10"/>
  <c r="T1162" i="10" s="1"/>
  <c r="U1162" i="10" s="1"/>
  <c r="AA1162" i="10" s="1"/>
  <c r="R1161" i="10"/>
  <c r="T1161" i="10" s="1"/>
  <c r="U1161" i="10" s="1"/>
  <c r="AA1161" i="10" s="1"/>
  <c r="R1160" i="10"/>
  <c r="T1160" i="10" s="1"/>
  <c r="U1160" i="10" s="1"/>
  <c r="AA1160" i="10" s="1"/>
  <c r="R1159" i="10"/>
  <c r="T1159" i="10" s="1"/>
  <c r="U1159" i="10" s="1"/>
  <c r="AA1159" i="10" s="1"/>
  <c r="R1158" i="10"/>
  <c r="T1158" i="10" s="1"/>
  <c r="U1158" i="10" s="1"/>
  <c r="AA1158" i="10" s="1"/>
  <c r="R1157" i="10"/>
  <c r="T1157" i="10" s="1"/>
  <c r="U1157" i="10" s="1"/>
  <c r="AA1157" i="10" s="1"/>
  <c r="R1156" i="10"/>
  <c r="T1156" i="10" s="1"/>
  <c r="U1156" i="10" s="1"/>
  <c r="AA1156" i="10" s="1"/>
  <c r="R1155" i="10"/>
  <c r="T1155" i="10" s="1"/>
  <c r="U1155" i="10" s="1"/>
  <c r="AA1155" i="10" s="1"/>
  <c r="R1154" i="10"/>
  <c r="T1154" i="10" s="1"/>
  <c r="U1154" i="10" s="1"/>
  <c r="AA1154" i="10" s="1"/>
  <c r="R1153" i="10"/>
  <c r="T1153" i="10" s="1"/>
  <c r="U1153" i="10" s="1"/>
  <c r="AA1153" i="10" s="1"/>
  <c r="R1152" i="10"/>
  <c r="T1152" i="10" s="1"/>
  <c r="U1152" i="10" s="1"/>
  <c r="AA1152" i="10" s="1"/>
  <c r="R1151" i="10"/>
  <c r="T1151" i="10" s="1"/>
  <c r="U1151" i="10" s="1"/>
  <c r="AA1151" i="10" s="1"/>
  <c r="R1150" i="10"/>
  <c r="T1150" i="10" s="1"/>
  <c r="U1150" i="10" s="1"/>
  <c r="AA1150" i="10" s="1"/>
  <c r="R1149" i="10"/>
  <c r="T1149" i="10" s="1"/>
  <c r="U1149" i="10" s="1"/>
  <c r="AA1149" i="10" s="1"/>
  <c r="R1148" i="10"/>
  <c r="T1148" i="10" s="1"/>
  <c r="U1148" i="10" s="1"/>
  <c r="AA1148" i="10" s="1"/>
  <c r="R1147" i="10"/>
  <c r="T1147" i="10" s="1"/>
  <c r="U1147" i="10" s="1"/>
  <c r="AA1147" i="10" s="1"/>
  <c r="R1146" i="10"/>
  <c r="T1146" i="10" s="1"/>
  <c r="U1146" i="10" s="1"/>
  <c r="AA1146" i="10" s="1"/>
  <c r="R1145" i="10"/>
  <c r="T1145" i="10" s="1"/>
  <c r="U1145" i="10" s="1"/>
  <c r="AA1145" i="10" s="1"/>
  <c r="R1144" i="10"/>
  <c r="T1144" i="10" s="1"/>
  <c r="U1144" i="10" s="1"/>
  <c r="AA1144" i="10" s="1"/>
  <c r="R1143" i="10"/>
  <c r="T1143" i="10" s="1"/>
  <c r="U1143" i="10" s="1"/>
  <c r="AA1143" i="10" s="1"/>
  <c r="R1142" i="10"/>
  <c r="T1142" i="10" s="1"/>
  <c r="U1142" i="10" s="1"/>
  <c r="AA1142" i="10" s="1"/>
  <c r="R1141" i="10"/>
  <c r="T1141" i="10" s="1"/>
  <c r="U1141" i="10" s="1"/>
  <c r="AA1141" i="10" s="1"/>
  <c r="R1140" i="10"/>
  <c r="T1140" i="10" s="1"/>
  <c r="U1140" i="10" s="1"/>
  <c r="AA1140" i="10" s="1"/>
  <c r="R1139" i="10"/>
  <c r="T1139" i="10" s="1"/>
  <c r="U1139" i="10" s="1"/>
  <c r="AA1139" i="10" s="1"/>
  <c r="R1138" i="10"/>
  <c r="T1138" i="10" s="1"/>
  <c r="U1138" i="10" s="1"/>
  <c r="AA1138" i="10" s="1"/>
  <c r="R1137" i="10"/>
  <c r="T1137" i="10" s="1"/>
  <c r="U1137" i="10" s="1"/>
  <c r="AA1137" i="10" s="1"/>
  <c r="R1136" i="10"/>
  <c r="T1136" i="10" s="1"/>
  <c r="U1136" i="10" s="1"/>
  <c r="AA1136" i="10" s="1"/>
  <c r="R1135" i="10"/>
  <c r="T1135" i="10" s="1"/>
  <c r="U1135" i="10" s="1"/>
  <c r="AA1135" i="10" s="1"/>
  <c r="R1134" i="10"/>
  <c r="T1134" i="10" s="1"/>
  <c r="U1134" i="10" s="1"/>
  <c r="AA1134" i="10" s="1"/>
  <c r="R1133" i="10"/>
  <c r="T1133" i="10" s="1"/>
  <c r="U1133" i="10" s="1"/>
  <c r="AA1133" i="10" s="1"/>
  <c r="R1132" i="10"/>
  <c r="T1132" i="10" s="1"/>
  <c r="U1132" i="10" s="1"/>
  <c r="AA1132" i="10" s="1"/>
  <c r="R1131" i="10"/>
  <c r="T1131" i="10" s="1"/>
  <c r="U1131" i="10" s="1"/>
  <c r="AA1131" i="10" s="1"/>
  <c r="R1130" i="10"/>
  <c r="T1130" i="10" s="1"/>
  <c r="U1130" i="10" s="1"/>
  <c r="AA1130" i="10" s="1"/>
  <c r="R1129" i="10"/>
  <c r="T1129" i="10" s="1"/>
  <c r="U1129" i="10" s="1"/>
  <c r="AA1129" i="10" s="1"/>
  <c r="R1128" i="10"/>
  <c r="T1128" i="10" s="1"/>
  <c r="U1128" i="10" s="1"/>
  <c r="AA1128" i="10" s="1"/>
  <c r="R1127" i="10"/>
  <c r="T1127" i="10" s="1"/>
  <c r="U1127" i="10" s="1"/>
  <c r="AA1127" i="10" s="1"/>
  <c r="R1126" i="10"/>
  <c r="T1126" i="10" s="1"/>
  <c r="U1126" i="10" s="1"/>
  <c r="AA1126" i="10" s="1"/>
  <c r="R1125" i="10"/>
  <c r="T1125" i="10" s="1"/>
  <c r="U1125" i="10" s="1"/>
  <c r="AA1125" i="10" s="1"/>
  <c r="R1124" i="10"/>
  <c r="T1124" i="10" s="1"/>
  <c r="U1124" i="10" s="1"/>
  <c r="AA1124" i="10" s="1"/>
  <c r="R1123" i="10"/>
  <c r="T1123" i="10" s="1"/>
  <c r="U1123" i="10" s="1"/>
  <c r="AA1123" i="10" s="1"/>
  <c r="R1122" i="10"/>
  <c r="T1122" i="10" s="1"/>
  <c r="U1122" i="10" s="1"/>
  <c r="AA1122" i="10" s="1"/>
  <c r="R1121" i="10"/>
  <c r="T1121" i="10" s="1"/>
  <c r="U1121" i="10" s="1"/>
  <c r="AA1121" i="10" s="1"/>
  <c r="R1120" i="10"/>
  <c r="T1120" i="10" s="1"/>
  <c r="U1120" i="10" s="1"/>
  <c r="AA1120" i="10" s="1"/>
  <c r="R1119" i="10"/>
  <c r="T1119" i="10" s="1"/>
  <c r="U1119" i="10" s="1"/>
  <c r="AA1119" i="10" s="1"/>
  <c r="R1118" i="10"/>
  <c r="T1118" i="10" s="1"/>
  <c r="U1118" i="10" s="1"/>
  <c r="AA1118" i="10" s="1"/>
  <c r="R1117" i="10"/>
  <c r="T1117" i="10" s="1"/>
  <c r="U1117" i="10" s="1"/>
  <c r="AA1117" i="10" s="1"/>
  <c r="R1116" i="10"/>
  <c r="T1116" i="10" s="1"/>
  <c r="U1116" i="10" s="1"/>
  <c r="AA1116" i="10" s="1"/>
  <c r="R1115" i="10"/>
  <c r="T1115" i="10" s="1"/>
  <c r="U1115" i="10" s="1"/>
  <c r="AA1115" i="10" s="1"/>
  <c r="R1114" i="10"/>
  <c r="T1114" i="10" s="1"/>
  <c r="U1114" i="10" s="1"/>
  <c r="AA1114" i="10" s="1"/>
  <c r="R1113" i="10"/>
  <c r="T1113" i="10" s="1"/>
  <c r="U1113" i="10" s="1"/>
  <c r="AA1113" i="10" s="1"/>
  <c r="R1112" i="10"/>
  <c r="T1112" i="10" s="1"/>
  <c r="U1112" i="10" s="1"/>
  <c r="AA1112" i="10" s="1"/>
  <c r="R1111" i="10"/>
  <c r="T1111" i="10" s="1"/>
  <c r="U1111" i="10" s="1"/>
  <c r="AA1111" i="10" s="1"/>
  <c r="R1110" i="10"/>
  <c r="T1110" i="10" s="1"/>
  <c r="U1110" i="10" s="1"/>
  <c r="AA1110" i="10" s="1"/>
  <c r="R1109" i="10"/>
  <c r="T1109" i="10" s="1"/>
  <c r="U1109" i="10" s="1"/>
  <c r="AA1109" i="10" s="1"/>
  <c r="R1108" i="10"/>
  <c r="T1108" i="10" s="1"/>
  <c r="U1108" i="10" s="1"/>
  <c r="AA1108" i="10" s="1"/>
  <c r="R1107" i="10"/>
  <c r="T1107" i="10" s="1"/>
  <c r="U1107" i="10" s="1"/>
  <c r="AA1107" i="10" s="1"/>
  <c r="R1106" i="10"/>
  <c r="T1106" i="10" s="1"/>
  <c r="U1106" i="10" s="1"/>
  <c r="AA1106" i="10" s="1"/>
  <c r="R1105" i="10"/>
  <c r="T1105" i="10" s="1"/>
  <c r="U1105" i="10" s="1"/>
  <c r="AA1105" i="10" s="1"/>
  <c r="R1104" i="10"/>
  <c r="T1104" i="10" s="1"/>
  <c r="U1104" i="10" s="1"/>
  <c r="AA1104" i="10" s="1"/>
  <c r="R1103" i="10"/>
  <c r="T1103" i="10" s="1"/>
  <c r="U1103" i="10" s="1"/>
  <c r="AA1103" i="10" s="1"/>
  <c r="R1102" i="10"/>
  <c r="T1102" i="10" s="1"/>
  <c r="U1102" i="10" s="1"/>
  <c r="AA1102" i="10" s="1"/>
  <c r="R1101" i="10"/>
  <c r="T1101" i="10" s="1"/>
  <c r="U1101" i="10" s="1"/>
  <c r="AA1101" i="10" s="1"/>
  <c r="R1100" i="10"/>
  <c r="T1100" i="10" s="1"/>
  <c r="U1100" i="10" s="1"/>
  <c r="AA1100" i="10" s="1"/>
  <c r="R1099" i="10"/>
  <c r="T1099" i="10" s="1"/>
  <c r="U1099" i="10" s="1"/>
  <c r="AA1099" i="10" s="1"/>
  <c r="R1098" i="10"/>
  <c r="T1098" i="10" s="1"/>
  <c r="U1098" i="10" s="1"/>
  <c r="AA1098" i="10" s="1"/>
  <c r="R1097" i="10"/>
  <c r="T1097" i="10" s="1"/>
  <c r="U1097" i="10" s="1"/>
  <c r="AA1097" i="10" s="1"/>
  <c r="R1096" i="10"/>
  <c r="T1096" i="10" s="1"/>
  <c r="U1096" i="10" s="1"/>
  <c r="AA1096" i="10" s="1"/>
  <c r="R1095" i="10"/>
  <c r="T1095" i="10" s="1"/>
  <c r="U1095" i="10" s="1"/>
  <c r="AA1095" i="10" s="1"/>
  <c r="R1094" i="10"/>
  <c r="T1094" i="10" s="1"/>
  <c r="U1094" i="10" s="1"/>
  <c r="AA1094" i="10" s="1"/>
  <c r="R1093" i="10"/>
  <c r="T1093" i="10" s="1"/>
  <c r="U1093" i="10" s="1"/>
  <c r="AA1093" i="10" s="1"/>
  <c r="R1092" i="10"/>
  <c r="T1092" i="10" s="1"/>
  <c r="U1092" i="10" s="1"/>
  <c r="AA1092" i="10" s="1"/>
  <c r="R1091" i="10"/>
  <c r="T1091" i="10" s="1"/>
  <c r="U1091" i="10" s="1"/>
  <c r="AA1091" i="10" s="1"/>
  <c r="R1090" i="10"/>
  <c r="T1090" i="10" s="1"/>
  <c r="U1090" i="10" s="1"/>
  <c r="AA1090" i="10" s="1"/>
  <c r="R1089" i="10"/>
  <c r="T1089" i="10" s="1"/>
  <c r="U1089" i="10" s="1"/>
  <c r="AA1089" i="10" s="1"/>
  <c r="R1088" i="10"/>
  <c r="T1088" i="10" s="1"/>
  <c r="U1088" i="10" s="1"/>
  <c r="AA1088" i="10" s="1"/>
  <c r="R1087" i="10"/>
  <c r="T1087" i="10" s="1"/>
  <c r="U1087" i="10" s="1"/>
  <c r="AA1087" i="10" s="1"/>
  <c r="R1086" i="10"/>
  <c r="T1086" i="10" s="1"/>
  <c r="U1086" i="10" s="1"/>
  <c r="AA1086" i="10" s="1"/>
  <c r="R1085" i="10"/>
  <c r="T1085" i="10" s="1"/>
  <c r="U1085" i="10" s="1"/>
  <c r="AA1085" i="10" s="1"/>
  <c r="R1084" i="10"/>
  <c r="T1084" i="10" s="1"/>
  <c r="U1084" i="10" s="1"/>
  <c r="AA1084" i="10" s="1"/>
  <c r="R1083" i="10"/>
  <c r="T1083" i="10" s="1"/>
  <c r="U1083" i="10" s="1"/>
  <c r="AA1083" i="10" s="1"/>
  <c r="R1082" i="10"/>
  <c r="T1082" i="10" s="1"/>
  <c r="U1082" i="10" s="1"/>
  <c r="AA1082" i="10" s="1"/>
  <c r="R1081" i="10"/>
  <c r="T1081" i="10" s="1"/>
  <c r="U1081" i="10" s="1"/>
  <c r="AA1081" i="10" s="1"/>
  <c r="R1080" i="10"/>
  <c r="T1080" i="10" s="1"/>
  <c r="U1080" i="10" s="1"/>
  <c r="AA1080" i="10" s="1"/>
  <c r="R1079" i="10"/>
  <c r="T1079" i="10" s="1"/>
  <c r="U1079" i="10" s="1"/>
  <c r="AA1079" i="10" s="1"/>
  <c r="R1078" i="10"/>
  <c r="T1078" i="10" s="1"/>
  <c r="U1078" i="10" s="1"/>
  <c r="AA1078" i="10" s="1"/>
  <c r="R1077" i="10"/>
  <c r="T1077" i="10" s="1"/>
  <c r="U1077" i="10" s="1"/>
  <c r="AA1077" i="10" s="1"/>
  <c r="R1076" i="10"/>
  <c r="T1076" i="10" s="1"/>
  <c r="U1076" i="10" s="1"/>
  <c r="AA1076" i="10" s="1"/>
  <c r="R1075" i="10"/>
  <c r="T1075" i="10" s="1"/>
  <c r="U1075" i="10" s="1"/>
  <c r="AA1075" i="10" s="1"/>
  <c r="R1074" i="10"/>
  <c r="T1074" i="10" s="1"/>
  <c r="U1074" i="10" s="1"/>
  <c r="AA1074" i="10" s="1"/>
  <c r="R1073" i="10"/>
  <c r="T1073" i="10" s="1"/>
  <c r="U1073" i="10" s="1"/>
  <c r="AA1073" i="10" s="1"/>
  <c r="R1072" i="10"/>
  <c r="T1072" i="10" s="1"/>
  <c r="U1072" i="10" s="1"/>
  <c r="AA1072" i="10" s="1"/>
  <c r="R1071" i="10"/>
  <c r="T1071" i="10" s="1"/>
  <c r="U1071" i="10" s="1"/>
  <c r="AA1071" i="10" s="1"/>
  <c r="R1070" i="10"/>
  <c r="T1070" i="10" s="1"/>
  <c r="U1070" i="10" s="1"/>
  <c r="AA1070" i="10" s="1"/>
  <c r="R1069" i="10"/>
  <c r="T1069" i="10" s="1"/>
  <c r="U1069" i="10" s="1"/>
  <c r="AA1069" i="10" s="1"/>
  <c r="R1068" i="10"/>
  <c r="T1068" i="10" s="1"/>
  <c r="U1068" i="10" s="1"/>
  <c r="AA1068" i="10" s="1"/>
  <c r="R1067" i="10"/>
  <c r="T1067" i="10" s="1"/>
  <c r="U1067" i="10" s="1"/>
  <c r="AA1067" i="10" s="1"/>
  <c r="R1066" i="10"/>
  <c r="T1066" i="10" s="1"/>
  <c r="U1066" i="10" s="1"/>
  <c r="AA1066" i="10" s="1"/>
  <c r="R1065" i="10"/>
  <c r="T1065" i="10" s="1"/>
  <c r="U1065" i="10" s="1"/>
  <c r="AA1065" i="10" s="1"/>
  <c r="R1064" i="10"/>
  <c r="T1064" i="10" s="1"/>
  <c r="U1064" i="10" s="1"/>
  <c r="AA1064" i="10" s="1"/>
  <c r="R1063" i="10"/>
  <c r="T1063" i="10" s="1"/>
  <c r="U1063" i="10" s="1"/>
  <c r="AA1063" i="10" s="1"/>
  <c r="R1062" i="10"/>
  <c r="T1062" i="10" s="1"/>
  <c r="U1062" i="10" s="1"/>
  <c r="AA1062" i="10" s="1"/>
  <c r="R1061" i="10"/>
  <c r="T1061" i="10" s="1"/>
  <c r="U1061" i="10" s="1"/>
  <c r="AA1061" i="10" s="1"/>
  <c r="R1060" i="10"/>
  <c r="T1060" i="10" s="1"/>
  <c r="U1060" i="10" s="1"/>
  <c r="AA1060" i="10" s="1"/>
  <c r="R1059" i="10"/>
  <c r="T1059" i="10" s="1"/>
  <c r="U1059" i="10" s="1"/>
  <c r="AA1059" i="10" s="1"/>
  <c r="R1058" i="10"/>
  <c r="T1058" i="10" s="1"/>
  <c r="U1058" i="10" s="1"/>
  <c r="AA1058" i="10" s="1"/>
  <c r="R1057" i="10"/>
  <c r="T1057" i="10" s="1"/>
  <c r="U1057" i="10" s="1"/>
  <c r="AA1057" i="10" s="1"/>
  <c r="R1056" i="10"/>
  <c r="T1056" i="10" s="1"/>
  <c r="U1056" i="10" s="1"/>
  <c r="AA1056" i="10" s="1"/>
  <c r="R1055" i="10"/>
  <c r="T1055" i="10" s="1"/>
  <c r="U1055" i="10" s="1"/>
  <c r="AA1055" i="10" s="1"/>
  <c r="R1054" i="10"/>
  <c r="T1054" i="10" s="1"/>
  <c r="U1054" i="10" s="1"/>
  <c r="AA1054" i="10" s="1"/>
  <c r="R1053" i="10"/>
  <c r="T1053" i="10" s="1"/>
  <c r="U1053" i="10" s="1"/>
  <c r="AA1053" i="10" s="1"/>
  <c r="R1052" i="10"/>
  <c r="T1052" i="10" s="1"/>
  <c r="U1052" i="10" s="1"/>
  <c r="AA1052" i="10" s="1"/>
  <c r="R1051" i="10"/>
  <c r="T1051" i="10" s="1"/>
  <c r="U1051" i="10" s="1"/>
  <c r="AA1051" i="10" s="1"/>
  <c r="R1050" i="10"/>
  <c r="T1050" i="10" s="1"/>
  <c r="U1050" i="10" s="1"/>
  <c r="AA1050" i="10" s="1"/>
  <c r="R1049" i="10"/>
  <c r="T1049" i="10" s="1"/>
  <c r="U1049" i="10" s="1"/>
  <c r="AA1049" i="10" s="1"/>
  <c r="R1048" i="10"/>
  <c r="T1048" i="10" s="1"/>
  <c r="U1048" i="10" s="1"/>
  <c r="AA1048" i="10" s="1"/>
  <c r="R1047" i="10"/>
  <c r="T1047" i="10" s="1"/>
  <c r="U1047" i="10" s="1"/>
  <c r="AA1047" i="10" s="1"/>
  <c r="R1046" i="10"/>
  <c r="T1046" i="10" s="1"/>
  <c r="U1046" i="10" s="1"/>
  <c r="AA1046" i="10" s="1"/>
  <c r="R1045" i="10"/>
  <c r="T1045" i="10" s="1"/>
  <c r="U1045" i="10" s="1"/>
  <c r="AA1045" i="10" s="1"/>
  <c r="R1044" i="10"/>
  <c r="T1044" i="10" s="1"/>
  <c r="U1044" i="10" s="1"/>
  <c r="AA1044" i="10" s="1"/>
  <c r="R1043" i="10"/>
  <c r="T1043" i="10" s="1"/>
  <c r="U1043" i="10" s="1"/>
  <c r="AA1043" i="10" s="1"/>
  <c r="R1042" i="10"/>
  <c r="T1042" i="10" s="1"/>
  <c r="U1042" i="10" s="1"/>
  <c r="AA1042" i="10" s="1"/>
  <c r="R1041" i="10"/>
  <c r="T1041" i="10" s="1"/>
  <c r="U1041" i="10" s="1"/>
  <c r="AA1041" i="10" s="1"/>
  <c r="R1040" i="10"/>
  <c r="T1040" i="10" s="1"/>
  <c r="U1040" i="10" s="1"/>
  <c r="AA1040" i="10" s="1"/>
  <c r="R1039" i="10"/>
  <c r="T1039" i="10" s="1"/>
  <c r="U1039" i="10" s="1"/>
  <c r="AA1039" i="10" s="1"/>
  <c r="R1038" i="10"/>
  <c r="T1038" i="10" s="1"/>
  <c r="U1038" i="10" s="1"/>
  <c r="AA1038" i="10" s="1"/>
  <c r="R1037" i="10"/>
  <c r="T1037" i="10" s="1"/>
  <c r="U1037" i="10" s="1"/>
  <c r="AA1037" i="10" s="1"/>
  <c r="R1036" i="10"/>
  <c r="T1036" i="10" s="1"/>
  <c r="U1036" i="10" s="1"/>
  <c r="AA1036" i="10" s="1"/>
  <c r="R1035" i="10"/>
  <c r="T1035" i="10" s="1"/>
  <c r="U1035" i="10" s="1"/>
  <c r="AA1035" i="10" s="1"/>
  <c r="R1034" i="10"/>
  <c r="T1034" i="10" s="1"/>
  <c r="U1034" i="10" s="1"/>
  <c r="AA1034" i="10" s="1"/>
  <c r="R1033" i="10"/>
  <c r="T1033" i="10" s="1"/>
  <c r="U1033" i="10" s="1"/>
  <c r="AA1033" i="10" s="1"/>
  <c r="R1032" i="10"/>
  <c r="T1032" i="10" s="1"/>
  <c r="U1032" i="10" s="1"/>
  <c r="AA1032" i="10" s="1"/>
  <c r="R1031" i="10"/>
  <c r="T1031" i="10" s="1"/>
  <c r="U1031" i="10" s="1"/>
  <c r="AA1031" i="10" s="1"/>
  <c r="R1030" i="10"/>
  <c r="T1030" i="10" s="1"/>
  <c r="U1030" i="10" s="1"/>
  <c r="AA1030" i="10" s="1"/>
  <c r="R1029" i="10"/>
  <c r="T1029" i="10" s="1"/>
  <c r="U1029" i="10" s="1"/>
  <c r="AA1029" i="10" s="1"/>
  <c r="R1028" i="10"/>
  <c r="T1028" i="10" s="1"/>
  <c r="U1028" i="10" s="1"/>
  <c r="AA1028" i="10" s="1"/>
  <c r="R1027" i="10"/>
  <c r="T1027" i="10" s="1"/>
  <c r="U1027" i="10" s="1"/>
  <c r="AA1027" i="10" s="1"/>
  <c r="R1026" i="10"/>
  <c r="T1026" i="10" s="1"/>
  <c r="U1026" i="10" s="1"/>
  <c r="AA1026" i="10" s="1"/>
  <c r="R1025" i="10"/>
  <c r="T1025" i="10" s="1"/>
  <c r="U1025" i="10" s="1"/>
  <c r="AA1025" i="10" s="1"/>
  <c r="R1024" i="10"/>
  <c r="T1024" i="10" s="1"/>
  <c r="U1024" i="10" s="1"/>
  <c r="AA1024" i="10" s="1"/>
  <c r="R1023" i="10"/>
  <c r="T1023" i="10" s="1"/>
  <c r="U1023" i="10" s="1"/>
  <c r="AA1023" i="10" s="1"/>
  <c r="R1022" i="10"/>
  <c r="T1022" i="10" s="1"/>
  <c r="U1022" i="10" s="1"/>
  <c r="AA1022" i="10" s="1"/>
  <c r="R1021" i="10"/>
  <c r="T1021" i="10" s="1"/>
  <c r="U1021" i="10" s="1"/>
  <c r="AA1021" i="10" s="1"/>
  <c r="R1020" i="10"/>
  <c r="T1020" i="10" s="1"/>
  <c r="U1020" i="10" s="1"/>
  <c r="AA1020" i="10" s="1"/>
  <c r="R1019" i="10"/>
  <c r="T1019" i="10" s="1"/>
  <c r="U1019" i="10" s="1"/>
  <c r="AA1019" i="10" s="1"/>
  <c r="R1018" i="10"/>
  <c r="T1018" i="10" s="1"/>
  <c r="U1018" i="10" s="1"/>
  <c r="AA1018" i="10" s="1"/>
  <c r="R1017" i="10"/>
  <c r="T1017" i="10" s="1"/>
  <c r="U1017" i="10" s="1"/>
  <c r="AA1017" i="10" s="1"/>
  <c r="R1016" i="10"/>
  <c r="T1016" i="10" s="1"/>
  <c r="U1016" i="10" s="1"/>
  <c r="AA1016" i="10" s="1"/>
  <c r="R1015" i="10"/>
  <c r="T1015" i="10" s="1"/>
  <c r="U1015" i="10" s="1"/>
  <c r="AA1015" i="10" s="1"/>
  <c r="R1014" i="10"/>
  <c r="T1014" i="10" s="1"/>
  <c r="U1014" i="10" s="1"/>
  <c r="AA1014" i="10" s="1"/>
  <c r="R1013" i="10"/>
  <c r="T1013" i="10" s="1"/>
  <c r="U1013" i="10" s="1"/>
  <c r="AA1013" i="10" s="1"/>
  <c r="R1012" i="10"/>
  <c r="T1012" i="10" s="1"/>
  <c r="U1012" i="10" s="1"/>
  <c r="AA1012" i="10" s="1"/>
  <c r="R1011" i="10"/>
  <c r="T1011" i="10" s="1"/>
  <c r="U1011" i="10" s="1"/>
  <c r="AA1011" i="10" s="1"/>
  <c r="R1010" i="10"/>
  <c r="T1010" i="10" s="1"/>
  <c r="U1010" i="10" s="1"/>
  <c r="AA1010" i="10" s="1"/>
  <c r="R1009" i="10"/>
  <c r="T1009" i="10" s="1"/>
  <c r="U1009" i="10" s="1"/>
  <c r="AA1009" i="10" s="1"/>
  <c r="R1008" i="10"/>
  <c r="T1008" i="10" s="1"/>
  <c r="U1008" i="10" s="1"/>
  <c r="AA1008" i="10" s="1"/>
  <c r="R1007" i="10"/>
  <c r="T1007" i="10" s="1"/>
  <c r="U1007" i="10" s="1"/>
  <c r="AA1007" i="10" s="1"/>
  <c r="R1006" i="10"/>
  <c r="T1006" i="10" s="1"/>
  <c r="U1006" i="10" s="1"/>
  <c r="AA1006" i="10" s="1"/>
  <c r="R1005" i="10"/>
  <c r="T1005" i="10" s="1"/>
  <c r="U1005" i="10" s="1"/>
  <c r="AA1005" i="10" s="1"/>
  <c r="R1004" i="10"/>
  <c r="T1004" i="10" s="1"/>
  <c r="U1004" i="10" s="1"/>
  <c r="AA1004" i="10" s="1"/>
  <c r="R1003" i="10"/>
  <c r="T1003" i="10" s="1"/>
  <c r="U1003" i="10" s="1"/>
  <c r="AA1003" i="10" s="1"/>
  <c r="R1002" i="10"/>
  <c r="T1002" i="10" s="1"/>
  <c r="U1002" i="10" s="1"/>
  <c r="AA1002" i="10" s="1"/>
  <c r="R1001" i="10"/>
  <c r="T1001" i="10" s="1"/>
  <c r="U1001" i="10" s="1"/>
  <c r="AA1001" i="10" s="1"/>
  <c r="R1000" i="10"/>
  <c r="T1000" i="10" s="1"/>
  <c r="U1000" i="10" s="1"/>
  <c r="AA1000" i="10" s="1"/>
  <c r="R999" i="10"/>
  <c r="T999" i="10" s="1"/>
  <c r="U999" i="10" s="1"/>
  <c r="AA999" i="10" s="1"/>
  <c r="R998" i="10"/>
  <c r="T998" i="10" s="1"/>
  <c r="U998" i="10" s="1"/>
  <c r="AA998" i="10" s="1"/>
  <c r="R997" i="10"/>
  <c r="T997" i="10" s="1"/>
  <c r="U997" i="10" s="1"/>
  <c r="AA997" i="10" s="1"/>
  <c r="R996" i="10"/>
  <c r="T996" i="10" s="1"/>
  <c r="U996" i="10" s="1"/>
  <c r="AA996" i="10" s="1"/>
  <c r="R995" i="10"/>
  <c r="T995" i="10" s="1"/>
  <c r="U995" i="10" s="1"/>
  <c r="AA995" i="10" s="1"/>
  <c r="R994" i="10"/>
  <c r="T994" i="10" s="1"/>
  <c r="U994" i="10" s="1"/>
  <c r="AA994" i="10" s="1"/>
  <c r="R993" i="10"/>
  <c r="T993" i="10" s="1"/>
  <c r="U993" i="10" s="1"/>
  <c r="AA993" i="10" s="1"/>
  <c r="R992" i="10"/>
  <c r="T992" i="10" s="1"/>
  <c r="U992" i="10" s="1"/>
  <c r="AA992" i="10" s="1"/>
  <c r="R991" i="10"/>
  <c r="T991" i="10" s="1"/>
  <c r="U991" i="10" s="1"/>
  <c r="AA991" i="10" s="1"/>
  <c r="R990" i="10"/>
  <c r="T990" i="10" s="1"/>
  <c r="U990" i="10" s="1"/>
  <c r="AA990" i="10" s="1"/>
  <c r="R989" i="10"/>
  <c r="T989" i="10" s="1"/>
  <c r="U989" i="10" s="1"/>
  <c r="AA989" i="10" s="1"/>
  <c r="R988" i="10"/>
  <c r="T988" i="10" s="1"/>
  <c r="U988" i="10" s="1"/>
  <c r="AA988" i="10" s="1"/>
  <c r="R987" i="10"/>
  <c r="T987" i="10" s="1"/>
  <c r="U987" i="10" s="1"/>
  <c r="AA987" i="10" s="1"/>
  <c r="R986" i="10"/>
  <c r="T986" i="10" s="1"/>
  <c r="U986" i="10" s="1"/>
  <c r="AA986" i="10" s="1"/>
  <c r="R985" i="10"/>
  <c r="T985" i="10" s="1"/>
  <c r="U985" i="10" s="1"/>
  <c r="AA985" i="10" s="1"/>
  <c r="R984" i="10"/>
  <c r="T984" i="10" s="1"/>
  <c r="U984" i="10" s="1"/>
  <c r="AA984" i="10" s="1"/>
  <c r="R983" i="10"/>
  <c r="T983" i="10" s="1"/>
  <c r="U983" i="10" s="1"/>
  <c r="AA983" i="10" s="1"/>
  <c r="R982" i="10"/>
  <c r="T982" i="10" s="1"/>
  <c r="U982" i="10" s="1"/>
  <c r="AA982" i="10" s="1"/>
  <c r="R981" i="10"/>
  <c r="T981" i="10" s="1"/>
  <c r="U981" i="10" s="1"/>
  <c r="AA981" i="10" s="1"/>
  <c r="R980" i="10"/>
  <c r="T980" i="10" s="1"/>
  <c r="U980" i="10" s="1"/>
  <c r="AA980" i="10" s="1"/>
  <c r="R979" i="10"/>
  <c r="T979" i="10" s="1"/>
  <c r="U979" i="10" s="1"/>
  <c r="AA979" i="10" s="1"/>
  <c r="R978" i="10"/>
  <c r="T978" i="10" s="1"/>
  <c r="U978" i="10" s="1"/>
  <c r="AA978" i="10" s="1"/>
  <c r="R977" i="10" l="1"/>
  <c r="T977" i="10" s="1"/>
  <c r="U977" i="10" s="1"/>
  <c r="AA977" i="10" s="1"/>
  <c r="R976" i="10"/>
  <c r="T976" i="10" s="1"/>
  <c r="U976" i="10" s="1"/>
  <c r="AA976" i="10" s="1"/>
  <c r="R975" i="10"/>
  <c r="T975" i="10" s="1"/>
  <c r="U975" i="10" s="1"/>
  <c r="AA975" i="10" s="1"/>
  <c r="R974" i="10"/>
  <c r="T974" i="10" s="1"/>
  <c r="U974" i="10" s="1"/>
  <c r="AA974" i="10" s="1"/>
  <c r="R973" i="10"/>
  <c r="T973" i="10" s="1"/>
  <c r="U973" i="10" s="1"/>
  <c r="AA973" i="10" s="1"/>
  <c r="R972" i="10"/>
  <c r="T972" i="10" s="1"/>
  <c r="U972" i="10" s="1"/>
  <c r="AA972" i="10" s="1"/>
  <c r="R971" i="10"/>
  <c r="T971" i="10" s="1"/>
  <c r="U971" i="10" s="1"/>
  <c r="AA971" i="10" s="1"/>
  <c r="R970" i="10"/>
  <c r="T970" i="10" s="1"/>
  <c r="U970" i="10" s="1"/>
  <c r="AA970" i="10" s="1"/>
  <c r="R969" i="10"/>
  <c r="T969" i="10" s="1"/>
  <c r="U969" i="10" s="1"/>
  <c r="AA969" i="10" s="1"/>
  <c r="R968" i="10"/>
  <c r="T968" i="10" s="1"/>
  <c r="U968" i="10" s="1"/>
  <c r="AA968" i="10" s="1"/>
  <c r="R967" i="10"/>
  <c r="T967" i="10" s="1"/>
  <c r="U967" i="10" s="1"/>
  <c r="AA967" i="10" s="1"/>
  <c r="R966" i="10"/>
  <c r="T966" i="10" s="1"/>
  <c r="U966" i="10" s="1"/>
  <c r="AA966" i="10" s="1"/>
  <c r="R965" i="10"/>
  <c r="T965" i="10" s="1"/>
  <c r="U965" i="10" s="1"/>
  <c r="AA965" i="10" s="1"/>
  <c r="R964" i="10"/>
  <c r="T964" i="10" s="1"/>
  <c r="U964" i="10" s="1"/>
  <c r="AA964" i="10" s="1"/>
  <c r="R963" i="10"/>
  <c r="T963" i="10" s="1"/>
  <c r="U963" i="10" s="1"/>
  <c r="AA963" i="10" s="1"/>
  <c r="R962" i="10"/>
  <c r="T962" i="10" s="1"/>
  <c r="U962" i="10" s="1"/>
  <c r="AA962" i="10" s="1"/>
  <c r="R961" i="10"/>
  <c r="T961" i="10" s="1"/>
  <c r="U961" i="10" s="1"/>
  <c r="AA961" i="10" s="1"/>
  <c r="R960" i="10"/>
  <c r="T960" i="10" s="1"/>
  <c r="U960" i="10" s="1"/>
  <c r="AA960" i="10" s="1"/>
  <c r="R959" i="10"/>
  <c r="T959" i="10" s="1"/>
  <c r="U959" i="10" s="1"/>
  <c r="AA959" i="10" s="1"/>
  <c r="R958" i="10"/>
  <c r="T958" i="10" s="1"/>
  <c r="U958" i="10" s="1"/>
  <c r="AA958" i="10" s="1"/>
  <c r="R957" i="10"/>
  <c r="T957" i="10" s="1"/>
  <c r="U957" i="10" s="1"/>
  <c r="AA957" i="10" s="1"/>
  <c r="R956" i="10"/>
  <c r="T956" i="10" s="1"/>
  <c r="U956" i="10" s="1"/>
  <c r="AA956" i="10" s="1"/>
  <c r="R955" i="10"/>
  <c r="T955" i="10" s="1"/>
  <c r="U955" i="10" s="1"/>
  <c r="AA955" i="10" s="1"/>
  <c r="R954" i="10"/>
  <c r="T954" i="10" s="1"/>
  <c r="U954" i="10" s="1"/>
  <c r="AA954" i="10" s="1"/>
  <c r="R953" i="10"/>
  <c r="T953" i="10" s="1"/>
  <c r="U953" i="10" s="1"/>
  <c r="AA953" i="10" s="1"/>
  <c r="R952" i="10"/>
  <c r="T952" i="10" s="1"/>
  <c r="U952" i="10" s="1"/>
  <c r="AA952" i="10" s="1"/>
  <c r="R951" i="10"/>
  <c r="T951" i="10" s="1"/>
  <c r="U951" i="10" s="1"/>
  <c r="AA951" i="10" s="1"/>
  <c r="R950" i="10"/>
  <c r="T950" i="10" s="1"/>
  <c r="U950" i="10" s="1"/>
  <c r="AA950" i="10" s="1"/>
  <c r="R949" i="10"/>
  <c r="T949" i="10" s="1"/>
  <c r="U949" i="10" s="1"/>
  <c r="AA949" i="10" s="1"/>
  <c r="R948" i="10"/>
  <c r="T948" i="10" s="1"/>
  <c r="U948" i="10" s="1"/>
  <c r="AA948" i="10" s="1"/>
  <c r="R947" i="10"/>
  <c r="T947" i="10" s="1"/>
  <c r="U947" i="10" s="1"/>
  <c r="AA947" i="10" s="1"/>
  <c r="R946" i="10"/>
  <c r="T946" i="10" s="1"/>
  <c r="U946" i="10" s="1"/>
  <c r="AA946" i="10" s="1"/>
  <c r="R945" i="10"/>
  <c r="T945" i="10" s="1"/>
  <c r="U945" i="10" s="1"/>
  <c r="AA945" i="10" s="1"/>
  <c r="R944" i="10"/>
  <c r="T944" i="10" s="1"/>
  <c r="U944" i="10" s="1"/>
  <c r="AA944" i="10" s="1"/>
  <c r="R943" i="10"/>
  <c r="T943" i="10" s="1"/>
  <c r="U943" i="10" s="1"/>
  <c r="AA943" i="10" s="1"/>
  <c r="R942" i="10"/>
  <c r="T942" i="10" s="1"/>
  <c r="U942" i="10" s="1"/>
  <c r="AA942" i="10" s="1"/>
  <c r="R941" i="10"/>
  <c r="T941" i="10" s="1"/>
  <c r="U941" i="10" s="1"/>
  <c r="AA941" i="10" s="1"/>
  <c r="R940" i="10"/>
  <c r="T940" i="10" s="1"/>
  <c r="U940" i="10" s="1"/>
  <c r="AA940" i="10" s="1"/>
  <c r="R939" i="10"/>
  <c r="T939" i="10" s="1"/>
  <c r="U939" i="10" s="1"/>
  <c r="AA939" i="10" s="1"/>
  <c r="R938" i="10"/>
  <c r="T938" i="10" s="1"/>
  <c r="U938" i="10" s="1"/>
  <c r="AA938" i="10" s="1"/>
  <c r="R937" i="10"/>
  <c r="T937" i="10" s="1"/>
  <c r="U937" i="10" s="1"/>
  <c r="AA937" i="10" s="1"/>
  <c r="R936" i="10"/>
  <c r="T936" i="10" s="1"/>
  <c r="U936" i="10" s="1"/>
  <c r="AA936" i="10" s="1"/>
  <c r="R935" i="10"/>
  <c r="T935" i="10" s="1"/>
  <c r="U935" i="10" s="1"/>
  <c r="AA935" i="10" s="1"/>
  <c r="R934" i="10"/>
  <c r="T934" i="10" s="1"/>
  <c r="U934" i="10" s="1"/>
  <c r="AA934" i="10" s="1"/>
  <c r="R933" i="10"/>
  <c r="T933" i="10" s="1"/>
  <c r="U933" i="10" s="1"/>
  <c r="AA933" i="10" s="1"/>
  <c r="R932" i="10"/>
  <c r="T932" i="10" s="1"/>
  <c r="U932" i="10" s="1"/>
  <c r="AA932" i="10" s="1"/>
  <c r="R931" i="10"/>
  <c r="T931" i="10" s="1"/>
  <c r="U931" i="10" s="1"/>
  <c r="AA931" i="10" s="1"/>
  <c r="R930" i="10"/>
  <c r="T930" i="10" s="1"/>
  <c r="U930" i="10" s="1"/>
  <c r="AA930" i="10" s="1"/>
  <c r="R929" i="10"/>
  <c r="T929" i="10" s="1"/>
  <c r="U929" i="10" s="1"/>
  <c r="AA929" i="10" s="1"/>
  <c r="R928" i="10"/>
  <c r="T928" i="10" s="1"/>
  <c r="U928" i="10" s="1"/>
  <c r="AA928" i="10" s="1"/>
  <c r="R927" i="10"/>
  <c r="T927" i="10" s="1"/>
  <c r="U927" i="10" s="1"/>
  <c r="AA927" i="10" s="1"/>
  <c r="R926" i="10"/>
  <c r="T926" i="10" s="1"/>
  <c r="U926" i="10" s="1"/>
  <c r="AA926" i="10" s="1"/>
  <c r="R925" i="10"/>
  <c r="T925" i="10" s="1"/>
  <c r="U925" i="10" s="1"/>
  <c r="AA925" i="10" s="1"/>
  <c r="R924" i="10"/>
  <c r="T924" i="10" s="1"/>
  <c r="U924" i="10" s="1"/>
  <c r="AA924" i="10" s="1"/>
  <c r="R923" i="10"/>
  <c r="T923" i="10" s="1"/>
  <c r="U923" i="10" s="1"/>
  <c r="AA923" i="10" s="1"/>
  <c r="R922" i="10"/>
  <c r="T922" i="10" s="1"/>
  <c r="U922" i="10" s="1"/>
  <c r="AA922" i="10" s="1"/>
  <c r="R921" i="10"/>
  <c r="T921" i="10" s="1"/>
  <c r="U921" i="10" s="1"/>
  <c r="AA921" i="10" s="1"/>
  <c r="R920" i="10"/>
  <c r="T920" i="10" s="1"/>
  <c r="U920" i="10" s="1"/>
  <c r="AA920" i="10" s="1"/>
  <c r="R919" i="10"/>
  <c r="T919" i="10" s="1"/>
  <c r="U919" i="10" s="1"/>
  <c r="AA919" i="10" s="1"/>
  <c r="R918" i="10"/>
  <c r="T918" i="10" s="1"/>
  <c r="U918" i="10" s="1"/>
  <c r="AA918" i="10" s="1"/>
  <c r="R917" i="10"/>
  <c r="T917" i="10" s="1"/>
  <c r="U917" i="10" s="1"/>
  <c r="AA917" i="10" s="1"/>
  <c r="R916" i="10"/>
  <c r="T916" i="10" s="1"/>
  <c r="U916" i="10" s="1"/>
  <c r="AA916" i="10" s="1"/>
  <c r="R915" i="10"/>
  <c r="T915" i="10" s="1"/>
  <c r="U915" i="10" s="1"/>
  <c r="AA915" i="10" s="1"/>
  <c r="R914" i="10"/>
  <c r="T914" i="10" s="1"/>
  <c r="U914" i="10" s="1"/>
  <c r="AA914" i="10" s="1"/>
  <c r="R913" i="10"/>
  <c r="T913" i="10" s="1"/>
  <c r="U913" i="10" s="1"/>
  <c r="AA913" i="10" s="1"/>
  <c r="R912" i="10"/>
  <c r="T912" i="10" s="1"/>
  <c r="U912" i="10" s="1"/>
  <c r="AA912" i="10" s="1"/>
  <c r="R911" i="10"/>
  <c r="T911" i="10" s="1"/>
  <c r="U911" i="10" s="1"/>
  <c r="AA911" i="10" s="1"/>
  <c r="R910" i="10"/>
  <c r="T910" i="10" s="1"/>
  <c r="U910" i="10" s="1"/>
  <c r="AA910" i="10" s="1"/>
  <c r="R909" i="10"/>
  <c r="T909" i="10" s="1"/>
  <c r="U909" i="10" s="1"/>
  <c r="AA909" i="10" s="1"/>
  <c r="R908" i="10"/>
  <c r="T908" i="10" s="1"/>
  <c r="U908" i="10" s="1"/>
  <c r="AA908" i="10" s="1"/>
  <c r="R907" i="10"/>
  <c r="T907" i="10" s="1"/>
  <c r="U907" i="10" s="1"/>
  <c r="AA907" i="10" s="1"/>
  <c r="R906" i="10"/>
  <c r="T906" i="10" s="1"/>
  <c r="U906" i="10" s="1"/>
  <c r="AA906" i="10" s="1"/>
  <c r="R905" i="10"/>
  <c r="T905" i="10" s="1"/>
  <c r="U905" i="10" s="1"/>
  <c r="AA905" i="10" s="1"/>
  <c r="R904" i="10"/>
  <c r="T904" i="10" s="1"/>
  <c r="U904" i="10" s="1"/>
  <c r="AA904" i="10" s="1"/>
  <c r="R903" i="10"/>
  <c r="T903" i="10" s="1"/>
  <c r="U903" i="10" s="1"/>
  <c r="AA903" i="10" s="1"/>
  <c r="R902" i="10"/>
  <c r="T902" i="10" s="1"/>
  <c r="U902" i="10" s="1"/>
  <c r="AA902" i="10" s="1"/>
  <c r="R901" i="10"/>
  <c r="T901" i="10" s="1"/>
  <c r="U901" i="10" s="1"/>
  <c r="AA901" i="10" s="1"/>
  <c r="R900" i="10"/>
  <c r="T900" i="10" s="1"/>
  <c r="U900" i="10" s="1"/>
  <c r="AA900" i="10" s="1"/>
  <c r="R899" i="10"/>
  <c r="T899" i="10" s="1"/>
  <c r="U899" i="10" s="1"/>
  <c r="AA899" i="10" s="1"/>
  <c r="R898" i="10"/>
  <c r="T898" i="10" s="1"/>
  <c r="U898" i="10" s="1"/>
  <c r="AA898" i="10" s="1"/>
  <c r="R897" i="10"/>
  <c r="T897" i="10" s="1"/>
  <c r="U897" i="10" s="1"/>
  <c r="AA897" i="10" s="1"/>
  <c r="R896" i="10"/>
  <c r="T896" i="10" s="1"/>
  <c r="U896" i="10" s="1"/>
  <c r="AA896" i="10" s="1"/>
  <c r="R895" i="10"/>
  <c r="T895" i="10" s="1"/>
  <c r="U895" i="10" s="1"/>
  <c r="AA895" i="10" s="1"/>
  <c r="R894" i="10"/>
  <c r="T894" i="10" s="1"/>
  <c r="U894" i="10" s="1"/>
  <c r="AA894" i="10" s="1"/>
  <c r="R893" i="10"/>
  <c r="T893" i="10" s="1"/>
  <c r="U893" i="10" s="1"/>
  <c r="AA893" i="10" s="1"/>
  <c r="R892" i="10"/>
  <c r="T892" i="10" s="1"/>
  <c r="U892" i="10" s="1"/>
  <c r="AA892" i="10" s="1"/>
  <c r="R891" i="10"/>
  <c r="T891" i="10" s="1"/>
  <c r="U891" i="10" s="1"/>
  <c r="AA891" i="10" s="1"/>
  <c r="R890" i="10"/>
  <c r="T890" i="10" s="1"/>
  <c r="U890" i="10" s="1"/>
  <c r="AA890" i="10" s="1"/>
  <c r="R889" i="10"/>
  <c r="T889" i="10" s="1"/>
  <c r="U889" i="10" s="1"/>
  <c r="AA889" i="10" s="1"/>
  <c r="R888" i="10"/>
  <c r="T888" i="10" s="1"/>
  <c r="U888" i="10" s="1"/>
  <c r="AA888" i="10" s="1"/>
  <c r="R887" i="10"/>
  <c r="T887" i="10" s="1"/>
  <c r="U887" i="10" s="1"/>
  <c r="AA887" i="10" s="1"/>
  <c r="R886" i="10"/>
  <c r="T886" i="10" s="1"/>
  <c r="U886" i="10" s="1"/>
  <c r="AA886" i="10" s="1"/>
  <c r="R885" i="10"/>
  <c r="T885" i="10" s="1"/>
  <c r="U885" i="10" s="1"/>
  <c r="AA885" i="10" s="1"/>
  <c r="R884" i="10"/>
  <c r="T884" i="10" s="1"/>
  <c r="U884" i="10" s="1"/>
  <c r="AA884" i="10" s="1"/>
  <c r="R883" i="10"/>
  <c r="T883" i="10" s="1"/>
  <c r="U883" i="10" s="1"/>
  <c r="AA883" i="10" s="1"/>
  <c r="R882" i="10"/>
  <c r="T882" i="10" s="1"/>
  <c r="U882" i="10" s="1"/>
  <c r="AA882" i="10" s="1"/>
  <c r="R881" i="10"/>
  <c r="T881" i="10" s="1"/>
  <c r="U881" i="10" s="1"/>
  <c r="AA881" i="10" s="1"/>
  <c r="R880" i="10"/>
  <c r="T880" i="10" s="1"/>
  <c r="U880" i="10" s="1"/>
  <c r="AA880" i="10" s="1"/>
  <c r="R879" i="10"/>
  <c r="T879" i="10" s="1"/>
  <c r="U879" i="10" s="1"/>
  <c r="AA879" i="10" s="1"/>
  <c r="R878" i="10"/>
  <c r="T878" i="10" s="1"/>
  <c r="U878" i="10" s="1"/>
  <c r="AA878" i="10" s="1"/>
  <c r="R877" i="10"/>
  <c r="T877" i="10" s="1"/>
  <c r="U877" i="10" s="1"/>
  <c r="AA877" i="10" s="1"/>
  <c r="R876" i="10"/>
  <c r="T876" i="10" s="1"/>
  <c r="U876" i="10" s="1"/>
  <c r="AA876" i="10" s="1"/>
  <c r="R875" i="10"/>
  <c r="T875" i="10" s="1"/>
  <c r="U875" i="10" s="1"/>
  <c r="AA875" i="10" s="1"/>
  <c r="R874" i="10"/>
  <c r="T874" i="10" s="1"/>
  <c r="U874" i="10" s="1"/>
  <c r="AA874" i="10" s="1"/>
  <c r="R873" i="10"/>
  <c r="T873" i="10" s="1"/>
  <c r="U873" i="10" s="1"/>
  <c r="AA873" i="10" s="1"/>
  <c r="R872" i="10"/>
  <c r="T872" i="10" s="1"/>
  <c r="U872" i="10" s="1"/>
  <c r="AA872" i="10" s="1"/>
  <c r="R871" i="10"/>
  <c r="T871" i="10" s="1"/>
  <c r="U871" i="10" s="1"/>
  <c r="AA871" i="10" s="1"/>
  <c r="R870" i="10"/>
  <c r="T870" i="10" s="1"/>
  <c r="U870" i="10" s="1"/>
  <c r="AA870" i="10" s="1"/>
  <c r="R869" i="10"/>
  <c r="T869" i="10" s="1"/>
  <c r="U869" i="10" s="1"/>
  <c r="AA869" i="10" s="1"/>
  <c r="R868" i="10"/>
  <c r="T868" i="10" s="1"/>
  <c r="U868" i="10" s="1"/>
  <c r="AA868" i="10" s="1"/>
  <c r="R867" i="10"/>
  <c r="T867" i="10" s="1"/>
  <c r="U867" i="10" s="1"/>
  <c r="AA867" i="10" s="1"/>
  <c r="R866" i="10"/>
  <c r="T866" i="10" s="1"/>
  <c r="U866" i="10" s="1"/>
  <c r="AA866" i="10" s="1"/>
  <c r="R865" i="10"/>
  <c r="T865" i="10" s="1"/>
  <c r="U865" i="10" s="1"/>
  <c r="AA865" i="10" s="1"/>
  <c r="R864" i="10"/>
  <c r="T864" i="10" s="1"/>
  <c r="U864" i="10" s="1"/>
  <c r="AA864" i="10" s="1"/>
  <c r="R863" i="10"/>
  <c r="T863" i="10" s="1"/>
  <c r="U863" i="10" s="1"/>
  <c r="AA863" i="10" s="1"/>
  <c r="R862" i="10"/>
  <c r="T862" i="10" s="1"/>
  <c r="U862" i="10" s="1"/>
  <c r="AA862" i="10" s="1"/>
  <c r="R861" i="10"/>
  <c r="T861" i="10" s="1"/>
  <c r="U861" i="10" s="1"/>
  <c r="AA861" i="10" s="1"/>
  <c r="R860" i="10"/>
  <c r="T860" i="10" s="1"/>
  <c r="U860" i="10" s="1"/>
  <c r="AA860" i="10" s="1"/>
  <c r="R859" i="10"/>
  <c r="T859" i="10" s="1"/>
  <c r="U859" i="10" s="1"/>
  <c r="AA859" i="10" s="1"/>
  <c r="R858" i="10"/>
  <c r="T858" i="10" s="1"/>
  <c r="U858" i="10" s="1"/>
  <c r="AA858" i="10" s="1"/>
  <c r="R857" i="10"/>
  <c r="T857" i="10" s="1"/>
  <c r="U857" i="10" s="1"/>
  <c r="AA857" i="10" s="1"/>
  <c r="R856" i="10"/>
  <c r="T856" i="10" s="1"/>
  <c r="U856" i="10" s="1"/>
  <c r="AA856" i="10" s="1"/>
  <c r="R855" i="10"/>
  <c r="T855" i="10" s="1"/>
  <c r="U855" i="10" s="1"/>
  <c r="AA855" i="10" s="1"/>
  <c r="R854" i="10"/>
  <c r="T854" i="10" s="1"/>
  <c r="U854" i="10" s="1"/>
  <c r="AA854" i="10" s="1"/>
  <c r="R853" i="10"/>
  <c r="T853" i="10" s="1"/>
  <c r="U853" i="10" s="1"/>
  <c r="AA853" i="10" s="1"/>
  <c r="R852" i="10"/>
  <c r="T852" i="10" s="1"/>
  <c r="U852" i="10" s="1"/>
  <c r="AA852" i="10" s="1"/>
  <c r="R851" i="10"/>
  <c r="T851" i="10" s="1"/>
  <c r="U851" i="10" s="1"/>
  <c r="AA851" i="10" s="1"/>
  <c r="R850" i="10"/>
  <c r="T850" i="10" s="1"/>
  <c r="U850" i="10" s="1"/>
  <c r="AA850" i="10" s="1"/>
  <c r="R849" i="10"/>
  <c r="T849" i="10" s="1"/>
  <c r="U849" i="10" s="1"/>
  <c r="AA849" i="10" s="1"/>
  <c r="R848" i="10"/>
  <c r="T848" i="10" s="1"/>
  <c r="U848" i="10" s="1"/>
  <c r="AA848" i="10" s="1"/>
  <c r="R847" i="10"/>
  <c r="T847" i="10" s="1"/>
  <c r="U847" i="10" s="1"/>
  <c r="AA847" i="10" s="1"/>
  <c r="R846" i="10"/>
  <c r="T846" i="10" s="1"/>
  <c r="U846" i="10" s="1"/>
  <c r="AA846" i="10" s="1"/>
  <c r="R845" i="10"/>
  <c r="T845" i="10" s="1"/>
  <c r="U845" i="10" s="1"/>
  <c r="AA845" i="10" s="1"/>
  <c r="R844" i="10"/>
  <c r="T844" i="10" s="1"/>
  <c r="U844" i="10" s="1"/>
  <c r="AA844" i="10" s="1"/>
  <c r="R843" i="10"/>
  <c r="T843" i="10" s="1"/>
  <c r="U843" i="10" s="1"/>
  <c r="AA843" i="10" s="1"/>
  <c r="R842" i="10"/>
  <c r="T842" i="10" s="1"/>
  <c r="U842" i="10" s="1"/>
  <c r="AA842" i="10" s="1"/>
  <c r="R841" i="10"/>
  <c r="T841" i="10" s="1"/>
  <c r="U841" i="10" s="1"/>
  <c r="AA841" i="10" s="1"/>
  <c r="R840" i="10"/>
  <c r="T840" i="10" s="1"/>
  <c r="U840" i="10" s="1"/>
  <c r="AA840" i="10" s="1"/>
  <c r="R839" i="10"/>
  <c r="T839" i="10" s="1"/>
  <c r="U839" i="10" s="1"/>
  <c r="AA839" i="10" s="1"/>
  <c r="R838" i="10"/>
  <c r="T838" i="10" s="1"/>
  <c r="U838" i="10" s="1"/>
  <c r="AA838" i="10" s="1"/>
  <c r="R837" i="10"/>
  <c r="T837" i="10" s="1"/>
  <c r="U837" i="10" s="1"/>
  <c r="AA837" i="10" s="1"/>
  <c r="R836" i="10"/>
  <c r="T836" i="10" s="1"/>
  <c r="U836" i="10" s="1"/>
  <c r="AA836" i="10" s="1"/>
  <c r="R835" i="10"/>
  <c r="T835" i="10" s="1"/>
  <c r="U835" i="10" s="1"/>
  <c r="AA835" i="10" s="1"/>
  <c r="R834" i="10"/>
  <c r="T834" i="10" s="1"/>
  <c r="U834" i="10" s="1"/>
  <c r="AA834" i="10" s="1"/>
  <c r="R833" i="10"/>
  <c r="T833" i="10" s="1"/>
  <c r="U833" i="10" s="1"/>
  <c r="AA833" i="10" s="1"/>
  <c r="R832" i="10"/>
  <c r="T832" i="10" s="1"/>
  <c r="U832" i="10" s="1"/>
  <c r="AA832" i="10" s="1"/>
  <c r="R831" i="10"/>
  <c r="T831" i="10" s="1"/>
  <c r="U831" i="10" s="1"/>
  <c r="AA831" i="10" s="1"/>
  <c r="R830" i="10"/>
  <c r="T830" i="10" s="1"/>
  <c r="U830" i="10" s="1"/>
  <c r="AA830" i="10" s="1"/>
  <c r="R829" i="10"/>
  <c r="T829" i="10" s="1"/>
  <c r="U829" i="10" s="1"/>
  <c r="AA829" i="10" s="1"/>
  <c r="R828" i="10"/>
  <c r="T828" i="10" s="1"/>
  <c r="U828" i="10" s="1"/>
  <c r="AA828" i="10" s="1"/>
  <c r="R827" i="10"/>
  <c r="T827" i="10" s="1"/>
  <c r="U827" i="10" s="1"/>
  <c r="AA827" i="10" s="1"/>
  <c r="R826" i="10"/>
  <c r="T826" i="10" s="1"/>
  <c r="U826" i="10" s="1"/>
  <c r="AA826" i="10" s="1"/>
  <c r="R825" i="10"/>
  <c r="T825" i="10" s="1"/>
  <c r="U825" i="10" s="1"/>
  <c r="AA825" i="10" s="1"/>
  <c r="R824" i="10"/>
  <c r="T824" i="10" s="1"/>
  <c r="U824" i="10" s="1"/>
  <c r="AA824" i="10" s="1"/>
  <c r="R823" i="10"/>
  <c r="T823" i="10" s="1"/>
  <c r="U823" i="10" s="1"/>
  <c r="AA823" i="10" s="1"/>
  <c r="R822" i="10"/>
  <c r="T822" i="10" s="1"/>
  <c r="U822" i="10" s="1"/>
  <c r="AA822" i="10" s="1"/>
  <c r="R821" i="10"/>
  <c r="T821" i="10" s="1"/>
  <c r="U821" i="10" s="1"/>
  <c r="AA821" i="10" s="1"/>
  <c r="R820" i="10"/>
  <c r="T820" i="10" s="1"/>
  <c r="U820" i="10" s="1"/>
  <c r="AA820" i="10" s="1"/>
  <c r="R819" i="10"/>
  <c r="T819" i="10" s="1"/>
  <c r="U819" i="10" s="1"/>
  <c r="AA819" i="10" s="1"/>
  <c r="R818" i="10"/>
  <c r="T818" i="10" s="1"/>
  <c r="U818" i="10" s="1"/>
  <c r="AA818" i="10" s="1"/>
  <c r="R817" i="10"/>
  <c r="T817" i="10" s="1"/>
  <c r="U817" i="10" s="1"/>
  <c r="AA817" i="10" s="1"/>
  <c r="R816" i="10"/>
  <c r="T816" i="10" s="1"/>
  <c r="U816" i="10" s="1"/>
  <c r="AA816" i="10" s="1"/>
  <c r="R815" i="10"/>
  <c r="T815" i="10" s="1"/>
  <c r="U815" i="10" s="1"/>
  <c r="AA815" i="10" s="1"/>
  <c r="R814" i="10"/>
  <c r="T814" i="10" s="1"/>
  <c r="U814" i="10" s="1"/>
  <c r="AA814" i="10" s="1"/>
  <c r="R813" i="10"/>
  <c r="T813" i="10" s="1"/>
  <c r="U813" i="10" s="1"/>
  <c r="AA813" i="10" s="1"/>
  <c r="R812" i="10"/>
  <c r="T812" i="10" s="1"/>
  <c r="U812" i="10" s="1"/>
  <c r="AA812" i="10" s="1"/>
  <c r="R811" i="10"/>
  <c r="T811" i="10" s="1"/>
  <c r="U811" i="10" s="1"/>
  <c r="AA811" i="10" s="1"/>
  <c r="R810" i="10"/>
  <c r="T810" i="10" s="1"/>
  <c r="U810" i="10" s="1"/>
  <c r="AA810" i="10" s="1"/>
  <c r="R809" i="10"/>
  <c r="T809" i="10" s="1"/>
  <c r="U809" i="10" s="1"/>
  <c r="AA809" i="10" s="1"/>
  <c r="R808" i="10"/>
  <c r="T808" i="10" s="1"/>
  <c r="U808" i="10" s="1"/>
  <c r="AA808" i="10" s="1"/>
  <c r="R807" i="10"/>
  <c r="T807" i="10" s="1"/>
  <c r="U807" i="10" s="1"/>
  <c r="AA807" i="10" s="1"/>
  <c r="R806" i="10"/>
  <c r="T806" i="10" s="1"/>
  <c r="U806" i="10" s="1"/>
  <c r="AA806" i="10" s="1"/>
  <c r="R805" i="10"/>
  <c r="T805" i="10" s="1"/>
  <c r="U805" i="10" s="1"/>
  <c r="AA805" i="10" s="1"/>
  <c r="R804" i="10"/>
  <c r="T804" i="10" s="1"/>
  <c r="U804" i="10" s="1"/>
  <c r="AA804" i="10" s="1"/>
  <c r="R803" i="10"/>
  <c r="T803" i="10" s="1"/>
  <c r="U803" i="10" s="1"/>
  <c r="AA803" i="10" s="1"/>
  <c r="R802" i="10"/>
  <c r="T802" i="10" s="1"/>
  <c r="U802" i="10" s="1"/>
  <c r="AA802" i="10" s="1"/>
  <c r="R801" i="10"/>
  <c r="T801" i="10" s="1"/>
  <c r="U801" i="10" s="1"/>
  <c r="AA801" i="10" s="1"/>
  <c r="R800" i="10"/>
  <c r="T800" i="10" s="1"/>
  <c r="U800" i="10" s="1"/>
  <c r="AA800" i="10" s="1"/>
  <c r="R799" i="10"/>
  <c r="T799" i="10" s="1"/>
  <c r="U799" i="10" s="1"/>
  <c r="AA799" i="10" s="1"/>
  <c r="R798" i="10"/>
  <c r="T798" i="10" s="1"/>
  <c r="U798" i="10" s="1"/>
  <c r="AA798" i="10" s="1"/>
  <c r="R797" i="10"/>
  <c r="T797" i="10" s="1"/>
  <c r="U797" i="10" s="1"/>
  <c r="AA797" i="10" s="1"/>
  <c r="R796" i="10"/>
  <c r="T796" i="10" s="1"/>
  <c r="U796" i="10" s="1"/>
  <c r="AA796" i="10" s="1"/>
  <c r="R795" i="10"/>
  <c r="T795" i="10" s="1"/>
  <c r="U795" i="10" s="1"/>
  <c r="AA795" i="10" s="1"/>
  <c r="R794" i="10"/>
  <c r="T794" i="10" s="1"/>
  <c r="U794" i="10" s="1"/>
  <c r="AA794" i="10" s="1"/>
  <c r="R793" i="10"/>
  <c r="T793" i="10" s="1"/>
  <c r="U793" i="10" s="1"/>
  <c r="AA793" i="10" s="1"/>
  <c r="R792" i="10"/>
  <c r="T792" i="10" s="1"/>
  <c r="U792" i="10" s="1"/>
  <c r="AA792" i="10" s="1"/>
  <c r="R791" i="10"/>
  <c r="T791" i="10" s="1"/>
  <c r="U791" i="10" s="1"/>
  <c r="AA791" i="10" s="1"/>
  <c r="R790" i="10"/>
  <c r="T790" i="10" s="1"/>
  <c r="U790" i="10" s="1"/>
  <c r="AA790" i="10" s="1"/>
  <c r="R789" i="10"/>
  <c r="T789" i="10" s="1"/>
  <c r="U789" i="10" s="1"/>
  <c r="AA789" i="10" s="1"/>
  <c r="R788" i="10"/>
  <c r="T788" i="10" s="1"/>
  <c r="U788" i="10" s="1"/>
  <c r="AA788" i="10" s="1"/>
  <c r="R787" i="10"/>
  <c r="T787" i="10" s="1"/>
  <c r="U787" i="10" s="1"/>
  <c r="AA787" i="10" s="1"/>
  <c r="R786" i="10"/>
  <c r="T786" i="10" s="1"/>
  <c r="U786" i="10" s="1"/>
  <c r="AA786" i="10" s="1"/>
  <c r="R785" i="10"/>
  <c r="T785" i="10" s="1"/>
  <c r="U785" i="10" s="1"/>
  <c r="AA785" i="10" s="1"/>
  <c r="R784" i="10"/>
  <c r="T784" i="10" s="1"/>
  <c r="U784" i="10" s="1"/>
  <c r="AA784" i="10" s="1"/>
  <c r="R783" i="10"/>
  <c r="T783" i="10" s="1"/>
  <c r="U783" i="10" s="1"/>
  <c r="AA783" i="10" s="1"/>
  <c r="R782" i="10"/>
  <c r="T782" i="10" s="1"/>
  <c r="U782" i="10" s="1"/>
  <c r="AA782" i="10" s="1"/>
  <c r="R781" i="10"/>
  <c r="T781" i="10" s="1"/>
  <c r="U781" i="10" s="1"/>
  <c r="AA781" i="10" s="1"/>
  <c r="R780" i="10"/>
  <c r="T780" i="10" s="1"/>
  <c r="U780" i="10" s="1"/>
  <c r="AA780" i="10" s="1"/>
  <c r="R779" i="10"/>
  <c r="T779" i="10" s="1"/>
  <c r="U779" i="10" s="1"/>
  <c r="AA779" i="10" s="1"/>
  <c r="R778" i="10"/>
  <c r="T778" i="10" s="1"/>
  <c r="U778" i="10" s="1"/>
  <c r="AA778" i="10" s="1"/>
  <c r="R777" i="10"/>
  <c r="T777" i="10" s="1"/>
  <c r="U777" i="10" s="1"/>
  <c r="AA777" i="10" s="1"/>
  <c r="R776" i="10"/>
  <c r="T776" i="10" s="1"/>
  <c r="U776" i="10" s="1"/>
  <c r="AA776" i="10" s="1"/>
  <c r="R775" i="10"/>
  <c r="T775" i="10" s="1"/>
  <c r="U775" i="10" s="1"/>
  <c r="AA775" i="10" s="1"/>
  <c r="R774" i="10"/>
  <c r="T774" i="10" s="1"/>
  <c r="U774" i="10" s="1"/>
  <c r="AA774" i="10" s="1"/>
  <c r="R773" i="10"/>
  <c r="T773" i="10" s="1"/>
  <c r="U773" i="10" s="1"/>
  <c r="AA773" i="10" s="1"/>
  <c r="R772" i="10"/>
  <c r="T772" i="10" s="1"/>
  <c r="U772" i="10" s="1"/>
  <c r="AA772" i="10" s="1"/>
  <c r="R771" i="10"/>
  <c r="T771" i="10" s="1"/>
  <c r="U771" i="10" s="1"/>
  <c r="AA771" i="10" s="1"/>
  <c r="R770" i="10"/>
  <c r="T770" i="10" s="1"/>
  <c r="U770" i="10" s="1"/>
  <c r="AA770" i="10" s="1"/>
  <c r="R769" i="10"/>
  <c r="T769" i="10" s="1"/>
  <c r="U769" i="10" s="1"/>
  <c r="AA769" i="10" s="1"/>
  <c r="R768" i="10"/>
  <c r="T768" i="10" s="1"/>
  <c r="U768" i="10" s="1"/>
  <c r="AA768" i="10" s="1"/>
  <c r="R767" i="10"/>
  <c r="T767" i="10" s="1"/>
  <c r="U767" i="10" s="1"/>
  <c r="AA767" i="10" s="1"/>
  <c r="R766" i="10"/>
  <c r="T766" i="10" s="1"/>
  <c r="U766" i="10" s="1"/>
  <c r="AA766" i="10" s="1"/>
  <c r="R765" i="10"/>
  <c r="T765" i="10" s="1"/>
  <c r="U765" i="10" s="1"/>
  <c r="AA765" i="10" s="1"/>
  <c r="R764" i="10"/>
  <c r="T764" i="10" s="1"/>
  <c r="U764" i="10" s="1"/>
  <c r="AA764" i="10" s="1"/>
  <c r="R763" i="10"/>
  <c r="T763" i="10" s="1"/>
  <c r="U763" i="10" s="1"/>
  <c r="AA763" i="10" s="1"/>
  <c r="R762" i="10"/>
  <c r="T762" i="10" s="1"/>
  <c r="U762" i="10" s="1"/>
  <c r="AA762" i="10" s="1"/>
  <c r="R761" i="10"/>
  <c r="T761" i="10" s="1"/>
  <c r="U761" i="10" s="1"/>
  <c r="AA761" i="10" s="1"/>
  <c r="R760" i="10"/>
  <c r="T760" i="10" s="1"/>
  <c r="U760" i="10" s="1"/>
  <c r="AA760" i="10" s="1"/>
  <c r="R759" i="10"/>
  <c r="T759" i="10" s="1"/>
  <c r="U759" i="10" s="1"/>
  <c r="AA759" i="10" s="1"/>
  <c r="R758" i="10"/>
  <c r="T758" i="10" s="1"/>
  <c r="U758" i="10" s="1"/>
  <c r="AA758" i="10" s="1"/>
  <c r="R757" i="10"/>
  <c r="T757" i="10" s="1"/>
  <c r="U757" i="10" s="1"/>
  <c r="AA757" i="10" s="1"/>
  <c r="R756" i="10"/>
  <c r="T756" i="10" s="1"/>
  <c r="U756" i="10" s="1"/>
  <c r="AA756" i="10" s="1"/>
  <c r="R755" i="10"/>
  <c r="T755" i="10" s="1"/>
  <c r="U755" i="10" s="1"/>
  <c r="AA755" i="10" s="1"/>
  <c r="R754" i="10"/>
  <c r="T754" i="10" s="1"/>
  <c r="U754" i="10" s="1"/>
  <c r="AA754" i="10" s="1"/>
  <c r="R753" i="10"/>
  <c r="T753" i="10" s="1"/>
  <c r="U753" i="10" s="1"/>
  <c r="AA753" i="10" s="1"/>
  <c r="R752" i="10"/>
  <c r="T752" i="10" s="1"/>
  <c r="U752" i="10" s="1"/>
  <c r="AA752" i="10" s="1"/>
  <c r="R751" i="10"/>
  <c r="T751" i="10" s="1"/>
  <c r="U751" i="10" s="1"/>
  <c r="AA751" i="10" s="1"/>
  <c r="R750" i="10"/>
  <c r="T750" i="10" s="1"/>
  <c r="U750" i="10" s="1"/>
  <c r="AA750" i="10" s="1"/>
  <c r="R749" i="10"/>
  <c r="T749" i="10" s="1"/>
  <c r="U749" i="10" s="1"/>
  <c r="AA749" i="10" s="1"/>
  <c r="R748" i="10"/>
  <c r="T748" i="10" s="1"/>
  <c r="U748" i="10" s="1"/>
  <c r="AA748" i="10" s="1"/>
  <c r="R747" i="10"/>
  <c r="T747" i="10" s="1"/>
  <c r="U747" i="10" s="1"/>
  <c r="AA747" i="10" s="1"/>
  <c r="R746" i="10"/>
  <c r="T746" i="10" s="1"/>
  <c r="U746" i="10" s="1"/>
  <c r="AA746" i="10" s="1"/>
  <c r="R745" i="10"/>
  <c r="T745" i="10" s="1"/>
  <c r="U745" i="10" s="1"/>
  <c r="AA745" i="10" s="1"/>
  <c r="R744" i="10"/>
  <c r="T744" i="10" s="1"/>
  <c r="U744" i="10" s="1"/>
  <c r="AA744" i="10" s="1"/>
  <c r="R743" i="10"/>
  <c r="T743" i="10" s="1"/>
  <c r="U743" i="10" s="1"/>
  <c r="AA743" i="10" s="1"/>
  <c r="R742" i="10"/>
  <c r="T742" i="10" s="1"/>
  <c r="U742" i="10" s="1"/>
  <c r="AA742" i="10" s="1"/>
  <c r="R741" i="10"/>
  <c r="T741" i="10" s="1"/>
  <c r="U741" i="10" s="1"/>
  <c r="AA741" i="10" s="1"/>
  <c r="R740" i="10"/>
  <c r="T740" i="10" s="1"/>
  <c r="U740" i="10" s="1"/>
  <c r="AA740" i="10" s="1"/>
  <c r="R739" i="10"/>
  <c r="T739" i="10" s="1"/>
  <c r="U739" i="10" s="1"/>
  <c r="AA739" i="10" s="1"/>
  <c r="R738" i="10"/>
  <c r="T738" i="10" s="1"/>
  <c r="U738" i="10" s="1"/>
  <c r="AA738" i="10" s="1"/>
  <c r="R737" i="10"/>
  <c r="T737" i="10" s="1"/>
  <c r="U737" i="10" s="1"/>
  <c r="AA737" i="10" s="1"/>
  <c r="R736" i="10"/>
  <c r="T736" i="10" s="1"/>
  <c r="U736" i="10" s="1"/>
  <c r="AA736" i="10" s="1"/>
  <c r="R735" i="10"/>
  <c r="T735" i="10" s="1"/>
  <c r="U735" i="10" s="1"/>
  <c r="AA735" i="10" s="1"/>
  <c r="R734" i="10"/>
  <c r="T734" i="10" s="1"/>
  <c r="U734" i="10" s="1"/>
  <c r="AA734" i="10" s="1"/>
  <c r="R733" i="10"/>
  <c r="T733" i="10" s="1"/>
  <c r="U733" i="10" s="1"/>
  <c r="AA733" i="10" s="1"/>
  <c r="R732" i="10"/>
  <c r="T732" i="10" s="1"/>
  <c r="U732" i="10" s="1"/>
  <c r="AA732" i="10" s="1"/>
  <c r="R731" i="10" l="1"/>
  <c r="T731" i="10" s="1"/>
  <c r="U731" i="10" s="1"/>
  <c r="AA731" i="10" s="1"/>
  <c r="R730" i="10"/>
  <c r="T730" i="10" s="1"/>
  <c r="U730" i="10" s="1"/>
  <c r="AA730" i="10" s="1"/>
  <c r="R729" i="10"/>
  <c r="T729" i="10" s="1"/>
  <c r="U729" i="10" s="1"/>
  <c r="AA729" i="10" s="1"/>
  <c r="R728" i="10"/>
  <c r="T728" i="10" s="1"/>
  <c r="U728" i="10" s="1"/>
  <c r="AA728" i="10" s="1"/>
  <c r="R727" i="10"/>
  <c r="T727" i="10" s="1"/>
  <c r="U727" i="10" s="1"/>
  <c r="AA727" i="10" s="1"/>
  <c r="R726" i="10"/>
  <c r="T726" i="10" s="1"/>
  <c r="U726" i="10" s="1"/>
  <c r="AA726" i="10" s="1"/>
  <c r="R725" i="10"/>
  <c r="T725" i="10" s="1"/>
  <c r="U725" i="10" s="1"/>
  <c r="AA725" i="10" s="1"/>
  <c r="R724" i="10"/>
  <c r="T724" i="10" s="1"/>
  <c r="U724" i="10" s="1"/>
  <c r="AA724" i="10" s="1"/>
  <c r="R723" i="10"/>
  <c r="T723" i="10" s="1"/>
  <c r="U723" i="10" s="1"/>
  <c r="AA723" i="10" s="1"/>
  <c r="R722" i="10"/>
  <c r="T722" i="10" s="1"/>
  <c r="U722" i="10" s="1"/>
  <c r="AA722" i="10" s="1"/>
  <c r="R721" i="10"/>
  <c r="T721" i="10" s="1"/>
  <c r="U721" i="10" s="1"/>
  <c r="AA721" i="10" s="1"/>
  <c r="R720" i="10"/>
  <c r="T720" i="10" s="1"/>
  <c r="U720" i="10" s="1"/>
  <c r="AA720" i="10" s="1"/>
  <c r="R719" i="10"/>
  <c r="T719" i="10" s="1"/>
  <c r="U719" i="10" s="1"/>
  <c r="AA719" i="10" s="1"/>
  <c r="R718" i="10"/>
  <c r="T718" i="10" s="1"/>
  <c r="U718" i="10" s="1"/>
  <c r="AA718" i="10" s="1"/>
  <c r="R717" i="10"/>
  <c r="T717" i="10" s="1"/>
  <c r="U717" i="10" s="1"/>
  <c r="AA717" i="10" s="1"/>
  <c r="R716" i="10"/>
  <c r="T716" i="10" s="1"/>
  <c r="U716" i="10" s="1"/>
  <c r="AA716" i="10" s="1"/>
  <c r="R715" i="10"/>
  <c r="T715" i="10" s="1"/>
  <c r="U715" i="10" s="1"/>
  <c r="AA715" i="10" s="1"/>
  <c r="R714" i="10"/>
  <c r="T714" i="10" s="1"/>
  <c r="U714" i="10" s="1"/>
  <c r="AA714" i="10" s="1"/>
  <c r="R713" i="10"/>
  <c r="T713" i="10" s="1"/>
  <c r="U713" i="10" s="1"/>
  <c r="AA713" i="10" s="1"/>
  <c r="R712" i="10"/>
  <c r="T712" i="10" s="1"/>
  <c r="U712" i="10" s="1"/>
  <c r="AA712" i="10" s="1"/>
  <c r="R711" i="10"/>
  <c r="T711" i="10" s="1"/>
  <c r="U711" i="10" s="1"/>
  <c r="AA711" i="10" s="1"/>
  <c r="R710" i="10"/>
  <c r="T710" i="10" s="1"/>
  <c r="U710" i="10" s="1"/>
  <c r="AA710" i="10" s="1"/>
  <c r="R709" i="10"/>
  <c r="T709" i="10" s="1"/>
  <c r="U709" i="10" s="1"/>
  <c r="AA709" i="10" s="1"/>
  <c r="R708" i="10"/>
  <c r="T708" i="10" s="1"/>
  <c r="U708" i="10" s="1"/>
  <c r="AA708" i="10" s="1"/>
  <c r="R707" i="10"/>
  <c r="T707" i="10" s="1"/>
  <c r="U707" i="10" s="1"/>
  <c r="AA707" i="10" s="1"/>
  <c r="R706" i="10"/>
  <c r="T706" i="10" s="1"/>
  <c r="U706" i="10" s="1"/>
  <c r="AA706" i="10" s="1"/>
  <c r="R705" i="10"/>
  <c r="T705" i="10" s="1"/>
  <c r="U705" i="10" s="1"/>
  <c r="AA705" i="10" s="1"/>
  <c r="R704" i="10"/>
  <c r="T704" i="10" s="1"/>
  <c r="U704" i="10" s="1"/>
  <c r="AA704" i="10" s="1"/>
  <c r="R703" i="10"/>
  <c r="T703" i="10" s="1"/>
  <c r="U703" i="10" s="1"/>
  <c r="AA703" i="10" s="1"/>
  <c r="R702" i="10"/>
  <c r="T702" i="10" s="1"/>
  <c r="U702" i="10" s="1"/>
  <c r="AA702" i="10" s="1"/>
  <c r="R701" i="10"/>
  <c r="T701" i="10" s="1"/>
  <c r="U701" i="10" s="1"/>
  <c r="AA701" i="10" s="1"/>
  <c r="R700" i="10"/>
  <c r="T700" i="10" s="1"/>
  <c r="U700" i="10" s="1"/>
  <c r="AA700" i="10" s="1"/>
  <c r="R699" i="10"/>
  <c r="T699" i="10" s="1"/>
  <c r="U699" i="10" s="1"/>
  <c r="AA699" i="10" s="1"/>
  <c r="R698" i="10"/>
  <c r="T698" i="10" s="1"/>
  <c r="U698" i="10" s="1"/>
  <c r="AA698" i="10" s="1"/>
  <c r="R697" i="10"/>
  <c r="T697" i="10" s="1"/>
  <c r="U697" i="10" s="1"/>
  <c r="AA697" i="10" s="1"/>
  <c r="R696" i="10"/>
  <c r="T696" i="10" s="1"/>
  <c r="U696" i="10" s="1"/>
  <c r="AA696" i="10" s="1"/>
  <c r="R695" i="10"/>
  <c r="T695" i="10" s="1"/>
  <c r="U695" i="10" s="1"/>
  <c r="AA695" i="10" s="1"/>
  <c r="R694" i="10"/>
  <c r="T694" i="10" s="1"/>
  <c r="U694" i="10" s="1"/>
  <c r="AA694" i="10" s="1"/>
  <c r="R693" i="10"/>
  <c r="T693" i="10" s="1"/>
  <c r="U693" i="10" s="1"/>
  <c r="AA693" i="10" s="1"/>
  <c r="R692" i="10"/>
  <c r="T692" i="10" s="1"/>
  <c r="U692" i="10" s="1"/>
  <c r="AA692" i="10" s="1"/>
  <c r="R691" i="10"/>
  <c r="T691" i="10" s="1"/>
  <c r="U691" i="10" s="1"/>
  <c r="AA691" i="10" s="1"/>
  <c r="R690" i="10"/>
  <c r="T690" i="10" s="1"/>
  <c r="U690" i="10" s="1"/>
  <c r="AA690" i="10" s="1"/>
  <c r="R689" i="10"/>
  <c r="T689" i="10" s="1"/>
  <c r="U689" i="10" s="1"/>
  <c r="AA689" i="10" s="1"/>
  <c r="R688" i="10"/>
  <c r="T688" i="10" s="1"/>
  <c r="U688" i="10" s="1"/>
  <c r="AA688" i="10" s="1"/>
  <c r="R687" i="10"/>
  <c r="T687" i="10" s="1"/>
  <c r="U687" i="10" s="1"/>
  <c r="AA687" i="10" s="1"/>
  <c r="R686" i="10"/>
  <c r="T686" i="10" s="1"/>
  <c r="U686" i="10" s="1"/>
  <c r="AA686" i="10" s="1"/>
  <c r="R685" i="10"/>
  <c r="T685" i="10" s="1"/>
  <c r="U685" i="10" s="1"/>
  <c r="AA685" i="10" s="1"/>
  <c r="R684" i="10"/>
  <c r="T684" i="10" s="1"/>
  <c r="U684" i="10" s="1"/>
  <c r="AA684" i="10" s="1"/>
  <c r="R683" i="10"/>
  <c r="T683" i="10" s="1"/>
  <c r="U683" i="10" s="1"/>
  <c r="AA683" i="10" s="1"/>
  <c r="R682" i="10"/>
  <c r="T682" i="10" s="1"/>
  <c r="U682" i="10" s="1"/>
  <c r="AA682" i="10" s="1"/>
  <c r="R681" i="10"/>
  <c r="T681" i="10" s="1"/>
  <c r="U681" i="10" s="1"/>
  <c r="AA681" i="10" s="1"/>
  <c r="R680" i="10"/>
  <c r="T680" i="10" s="1"/>
  <c r="U680" i="10" s="1"/>
  <c r="AA680" i="10" s="1"/>
  <c r="R679" i="10"/>
  <c r="T679" i="10" s="1"/>
  <c r="U679" i="10" s="1"/>
  <c r="AA679" i="10" s="1"/>
  <c r="R678" i="10"/>
  <c r="T678" i="10" s="1"/>
  <c r="U678" i="10" s="1"/>
  <c r="AA678" i="10" s="1"/>
  <c r="R677" i="10"/>
  <c r="T677" i="10" s="1"/>
  <c r="U677" i="10" s="1"/>
  <c r="AA677" i="10" s="1"/>
  <c r="R676" i="10"/>
  <c r="T676" i="10" s="1"/>
  <c r="U676" i="10" s="1"/>
  <c r="AA676" i="10" s="1"/>
  <c r="R675" i="10"/>
  <c r="T675" i="10" s="1"/>
  <c r="U675" i="10" s="1"/>
  <c r="AA675" i="10" s="1"/>
  <c r="R674" i="10"/>
  <c r="T674" i="10" s="1"/>
  <c r="U674" i="10" s="1"/>
  <c r="AA674" i="10" s="1"/>
  <c r="R673" i="10"/>
  <c r="T673" i="10" s="1"/>
  <c r="U673" i="10" s="1"/>
  <c r="AA673" i="10" s="1"/>
  <c r="R672" i="10"/>
  <c r="T672" i="10" s="1"/>
  <c r="U672" i="10" s="1"/>
  <c r="AA672" i="10" s="1"/>
  <c r="R671" i="10"/>
  <c r="T671" i="10" s="1"/>
  <c r="U671" i="10" s="1"/>
  <c r="AA671" i="10" s="1"/>
  <c r="R670" i="10"/>
  <c r="T670" i="10" s="1"/>
  <c r="U670" i="10" s="1"/>
  <c r="AA670" i="10" s="1"/>
  <c r="R669" i="10"/>
  <c r="T669" i="10" s="1"/>
  <c r="U669" i="10" s="1"/>
  <c r="AA669" i="10" s="1"/>
  <c r="R668" i="10"/>
  <c r="T668" i="10" s="1"/>
  <c r="U668" i="10" s="1"/>
  <c r="AA668" i="10" s="1"/>
  <c r="R667" i="10"/>
  <c r="T667" i="10" s="1"/>
  <c r="U667" i="10" s="1"/>
  <c r="AA667" i="10" s="1"/>
  <c r="R666" i="10"/>
  <c r="T666" i="10" s="1"/>
  <c r="U666" i="10" s="1"/>
  <c r="AA666" i="10" s="1"/>
  <c r="R665" i="10"/>
  <c r="T665" i="10" s="1"/>
  <c r="U665" i="10" s="1"/>
  <c r="AA665" i="10" s="1"/>
  <c r="R664" i="10"/>
  <c r="T664" i="10" s="1"/>
  <c r="U664" i="10" s="1"/>
  <c r="AA664" i="10" s="1"/>
  <c r="R663" i="10"/>
  <c r="T663" i="10" s="1"/>
  <c r="U663" i="10" s="1"/>
  <c r="AA663" i="10" s="1"/>
  <c r="R662" i="10"/>
  <c r="T662" i="10" s="1"/>
  <c r="U662" i="10" s="1"/>
  <c r="AA662" i="10" s="1"/>
  <c r="R661" i="10"/>
  <c r="T661" i="10" s="1"/>
  <c r="U661" i="10" s="1"/>
  <c r="AA661" i="10" s="1"/>
  <c r="R660" i="10"/>
  <c r="T660" i="10" s="1"/>
  <c r="U660" i="10" s="1"/>
  <c r="AA660" i="10" s="1"/>
  <c r="R659" i="10"/>
  <c r="T659" i="10" s="1"/>
  <c r="U659" i="10" s="1"/>
  <c r="AA659" i="10" s="1"/>
  <c r="R658" i="10"/>
  <c r="T658" i="10" s="1"/>
  <c r="U658" i="10" s="1"/>
  <c r="AA658" i="10" s="1"/>
  <c r="R657" i="10"/>
  <c r="T657" i="10" s="1"/>
  <c r="U657" i="10" s="1"/>
  <c r="AA657" i="10" s="1"/>
  <c r="R656" i="10"/>
  <c r="T656" i="10" s="1"/>
  <c r="U656" i="10" s="1"/>
  <c r="AA656" i="10" s="1"/>
  <c r="R655" i="10"/>
  <c r="T655" i="10" s="1"/>
  <c r="U655" i="10" s="1"/>
  <c r="AA655" i="10" s="1"/>
  <c r="R654" i="10"/>
  <c r="T654" i="10" s="1"/>
  <c r="U654" i="10" s="1"/>
  <c r="AA654" i="10" s="1"/>
  <c r="R653" i="10"/>
  <c r="T653" i="10" s="1"/>
  <c r="U653" i="10" s="1"/>
  <c r="AA653" i="10" s="1"/>
  <c r="R652" i="10"/>
  <c r="T652" i="10" s="1"/>
  <c r="U652" i="10" s="1"/>
  <c r="AA652" i="10" s="1"/>
  <c r="R651" i="10"/>
  <c r="T651" i="10" s="1"/>
  <c r="U651" i="10" s="1"/>
  <c r="AA651" i="10" s="1"/>
  <c r="R650" i="10"/>
  <c r="T650" i="10" s="1"/>
  <c r="U650" i="10" s="1"/>
  <c r="AA650" i="10" s="1"/>
  <c r="R649" i="10"/>
  <c r="T649" i="10" s="1"/>
  <c r="U649" i="10" s="1"/>
  <c r="AA649" i="10" s="1"/>
  <c r="R648" i="10"/>
  <c r="T648" i="10" s="1"/>
  <c r="U648" i="10" s="1"/>
  <c r="AA648" i="10" s="1"/>
  <c r="R647" i="10"/>
  <c r="T647" i="10" s="1"/>
  <c r="U647" i="10" s="1"/>
  <c r="AA647" i="10" s="1"/>
  <c r="R646" i="10"/>
  <c r="T646" i="10" s="1"/>
  <c r="U646" i="10" s="1"/>
  <c r="AA646" i="10" s="1"/>
  <c r="R645" i="10"/>
  <c r="T645" i="10" s="1"/>
  <c r="U645" i="10" s="1"/>
  <c r="AA645" i="10" s="1"/>
  <c r="R644" i="10"/>
  <c r="T644" i="10" s="1"/>
  <c r="U644" i="10" s="1"/>
  <c r="AA644" i="10" s="1"/>
  <c r="R643" i="10"/>
  <c r="T643" i="10" s="1"/>
  <c r="U643" i="10" s="1"/>
  <c r="AA643" i="10" s="1"/>
  <c r="R642" i="10"/>
  <c r="T642" i="10" s="1"/>
  <c r="U642" i="10" s="1"/>
  <c r="AA642" i="10" s="1"/>
  <c r="R641" i="10"/>
  <c r="T641" i="10" s="1"/>
  <c r="U641" i="10" s="1"/>
  <c r="AA641" i="10" s="1"/>
  <c r="R640" i="10"/>
  <c r="T640" i="10" s="1"/>
  <c r="U640" i="10" s="1"/>
  <c r="AA640" i="10" s="1"/>
  <c r="R639" i="10"/>
  <c r="T639" i="10" s="1"/>
  <c r="U639" i="10" s="1"/>
  <c r="AA639" i="10" s="1"/>
  <c r="R638" i="10"/>
  <c r="T638" i="10" s="1"/>
  <c r="U638" i="10" s="1"/>
  <c r="AA638" i="10" s="1"/>
  <c r="R637" i="10"/>
  <c r="T637" i="10" s="1"/>
  <c r="U637" i="10" s="1"/>
  <c r="AA637" i="10" s="1"/>
  <c r="R636" i="10"/>
  <c r="T636" i="10" s="1"/>
  <c r="U636" i="10" s="1"/>
  <c r="AA636" i="10" s="1"/>
  <c r="R635" i="10"/>
  <c r="T635" i="10" s="1"/>
  <c r="U635" i="10" s="1"/>
  <c r="AA635" i="10" s="1"/>
  <c r="R634" i="10"/>
  <c r="T634" i="10" s="1"/>
  <c r="U634" i="10" s="1"/>
  <c r="AA634" i="10" s="1"/>
  <c r="R633" i="10"/>
  <c r="T633" i="10" s="1"/>
  <c r="U633" i="10" s="1"/>
  <c r="AA633" i="10" s="1"/>
  <c r="R632" i="10"/>
  <c r="T632" i="10" s="1"/>
  <c r="U632" i="10" s="1"/>
  <c r="AA632" i="10" s="1"/>
  <c r="R631" i="10"/>
  <c r="T631" i="10" s="1"/>
  <c r="U631" i="10" s="1"/>
  <c r="AA631" i="10" s="1"/>
  <c r="R630" i="10"/>
  <c r="T630" i="10" s="1"/>
  <c r="U630" i="10" s="1"/>
  <c r="AA630" i="10" s="1"/>
  <c r="R629" i="10"/>
  <c r="T629" i="10" s="1"/>
  <c r="U629" i="10" s="1"/>
  <c r="AA629" i="10" s="1"/>
  <c r="R628" i="10"/>
  <c r="T628" i="10" s="1"/>
  <c r="U628" i="10" s="1"/>
  <c r="AA628" i="10" s="1"/>
  <c r="R627" i="10"/>
  <c r="T627" i="10" s="1"/>
  <c r="U627" i="10" s="1"/>
  <c r="AA627" i="10" s="1"/>
  <c r="R626" i="10"/>
  <c r="T626" i="10" s="1"/>
  <c r="U626" i="10" s="1"/>
  <c r="AA626" i="10" s="1"/>
  <c r="R625" i="10"/>
  <c r="T625" i="10" s="1"/>
  <c r="U625" i="10" s="1"/>
  <c r="AA625" i="10" s="1"/>
  <c r="R624" i="10"/>
  <c r="T624" i="10" s="1"/>
  <c r="U624" i="10" s="1"/>
  <c r="AA624" i="10" s="1"/>
  <c r="R623" i="10"/>
  <c r="T623" i="10" s="1"/>
  <c r="U623" i="10" s="1"/>
  <c r="AA623" i="10" s="1"/>
  <c r="R622" i="10"/>
  <c r="T622" i="10" s="1"/>
  <c r="U622" i="10" s="1"/>
  <c r="AA622" i="10" s="1"/>
  <c r="R621" i="10"/>
  <c r="T621" i="10" s="1"/>
  <c r="U621" i="10" s="1"/>
  <c r="AA621" i="10" s="1"/>
  <c r="R620" i="10"/>
  <c r="T620" i="10" s="1"/>
  <c r="U620" i="10" s="1"/>
  <c r="AA620" i="10" s="1"/>
  <c r="R619" i="10"/>
  <c r="T619" i="10" s="1"/>
  <c r="U619" i="10" s="1"/>
  <c r="AA619" i="10" s="1"/>
  <c r="R618" i="10"/>
  <c r="T618" i="10" s="1"/>
  <c r="U618" i="10" s="1"/>
  <c r="AA618" i="10" s="1"/>
  <c r="R617" i="10"/>
  <c r="T617" i="10" s="1"/>
  <c r="U617" i="10" s="1"/>
  <c r="AA617" i="10" s="1"/>
  <c r="R616" i="10"/>
  <c r="T616" i="10" s="1"/>
  <c r="U616" i="10" s="1"/>
  <c r="AA616" i="10" s="1"/>
  <c r="R615" i="10"/>
  <c r="T615" i="10" s="1"/>
  <c r="U615" i="10" s="1"/>
  <c r="AA615" i="10" s="1"/>
  <c r="R614" i="10"/>
  <c r="T614" i="10" s="1"/>
  <c r="U614" i="10" s="1"/>
  <c r="AA614" i="10" s="1"/>
  <c r="R613" i="10"/>
  <c r="T613" i="10" s="1"/>
  <c r="U613" i="10" s="1"/>
  <c r="AA613" i="10" s="1"/>
  <c r="R612" i="10"/>
  <c r="T612" i="10" s="1"/>
  <c r="U612" i="10" s="1"/>
  <c r="AA612" i="10" s="1"/>
  <c r="R611" i="10"/>
  <c r="T611" i="10" s="1"/>
  <c r="U611" i="10" s="1"/>
  <c r="AA611" i="10" s="1"/>
  <c r="R610" i="10"/>
  <c r="T610" i="10" s="1"/>
  <c r="U610" i="10" s="1"/>
  <c r="AA610" i="10" s="1"/>
  <c r="R609" i="10"/>
  <c r="T609" i="10" s="1"/>
  <c r="U609" i="10" s="1"/>
  <c r="AA609" i="10" s="1"/>
  <c r="R608" i="10"/>
  <c r="T608" i="10" s="1"/>
  <c r="U608" i="10" s="1"/>
  <c r="AA608" i="10" s="1"/>
  <c r="R607" i="10"/>
  <c r="T607" i="10" s="1"/>
  <c r="U607" i="10" s="1"/>
  <c r="AA607" i="10" s="1"/>
  <c r="R606" i="10"/>
  <c r="T606" i="10" s="1"/>
  <c r="U606" i="10" s="1"/>
  <c r="AA606" i="10" s="1"/>
  <c r="R605" i="10"/>
  <c r="T605" i="10" s="1"/>
  <c r="U605" i="10" s="1"/>
  <c r="AA605" i="10" s="1"/>
  <c r="R604" i="10"/>
  <c r="T604" i="10" s="1"/>
  <c r="U604" i="10" s="1"/>
  <c r="AA604" i="10" s="1"/>
  <c r="R603" i="10"/>
  <c r="T603" i="10" s="1"/>
  <c r="U603" i="10" s="1"/>
  <c r="AA603" i="10" s="1"/>
  <c r="R602" i="10"/>
  <c r="T602" i="10" s="1"/>
  <c r="U602" i="10" s="1"/>
  <c r="AA602" i="10" s="1"/>
  <c r="R601" i="10"/>
  <c r="T601" i="10" s="1"/>
  <c r="U601" i="10" s="1"/>
  <c r="AA601" i="10" s="1"/>
  <c r="R600" i="10"/>
  <c r="T600" i="10" s="1"/>
  <c r="U600" i="10" s="1"/>
  <c r="AA600" i="10" s="1"/>
  <c r="R599" i="10"/>
  <c r="T599" i="10" s="1"/>
  <c r="U599" i="10" s="1"/>
  <c r="AA599" i="10" s="1"/>
  <c r="R598" i="10"/>
  <c r="T598" i="10" s="1"/>
  <c r="U598" i="10" s="1"/>
  <c r="AA598" i="10" s="1"/>
  <c r="R597" i="10"/>
  <c r="T597" i="10" s="1"/>
  <c r="U597" i="10" s="1"/>
  <c r="AA597" i="10" s="1"/>
  <c r="R596" i="10"/>
  <c r="T596" i="10" s="1"/>
  <c r="U596" i="10" s="1"/>
  <c r="AA596" i="10" s="1"/>
  <c r="R595" i="10"/>
  <c r="T595" i="10" s="1"/>
  <c r="U595" i="10" s="1"/>
  <c r="AA595" i="10" s="1"/>
  <c r="R594" i="10"/>
  <c r="T594" i="10" s="1"/>
  <c r="U594" i="10" s="1"/>
  <c r="AA594" i="10" s="1"/>
  <c r="R593" i="10"/>
  <c r="T593" i="10" s="1"/>
  <c r="U593" i="10" s="1"/>
  <c r="AA593" i="10" s="1"/>
  <c r="R592" i="10"/>
  <c r="T592" i="10" s="1"/>
  <c r="U592" i="10" s="1"/>
  <c r="AA592" i="10" s="1"/>
  <c r="R591" i="10"/>
  <c r="T591" i="10" s="1"/>
  <c r="U591" i="10" s="1"/>
  <c r="AA591" i="10" s="1"/>
  <c r="R590" i="10"/>
  <c r="T590" i="10" s="1"/>
  <c r="U590" i="10" s="1"/>
  <c r="AA590" i="10" s="1"/>
  <c r="R589" i="10"/>
  <c r="T589" i="10" s="1"/>
  <c r="U589" i="10" s="1"/>
  <c r="AA589" i="10" s="1"/>
  <c r="R588" i="10"/>
  <c r="T588" i="10" s="1"/>
  <c r="U588" i="10" s="1"/>
  <c r="AA588" i="10" s="1"/>
  <c r="R587" i="10"/>
  <c r="T587" i="10" s="1"/>
  <c r="U587" i="10" s="1"/>
  <c r="AA587" i="10" s="1"/>
  <c r="R586" i="10"/>
  <c r="T586" i="10" s="1"/>
  <c r="U586" i="10" s="1"/>
  <c r="AA586" i="10" s="1"/>
  <c r="R585" i="10"/>
  <c r="T585" i="10" s="1"/>
  <c r="U585" i="10" s="1"/>
  <c r="AA585" i="10" s="1"/>
  <c r="R584" i="10"/>
  <c r="T584" i="10" s="1"/>
  <c r="U584" i="10" s="1"/>
  <c r="AA584" i="10" s="1"/>
  <c r="R583" i="10"/>
  <c r="T583" i="10" s="1"/>
  <c r="U583" i="10" s="1"/>
  <c r="AA583" i="10" s="1"/>
  <c r="R582" i="10"/>
  <c r="T582" i="10" s="1"/>
  <c r="U582" i="10" s="1"/>
  <c r="AA582" i="10" s="1"/>
  <c r="R581" i="10"/>
  <c r="T581" i="10" s="1"/>
  <c r="U581" i="10" s="1"/>
  <c r="AA581" i="10" s="1"/>
  <c r="R580" i="10"/>
  <c r="T580" i="10" s="1"/>
  <c r="U580" i="10" s="1"/>
  <c r="AA580" i="10" s="1"/>
  <c r="R579" i="10"/>
  <c r="T579" i="10" s="1"/>
  <c r="U579" i="10" s="1"/>
  <c r="AA579" i="10" s="1"/>
  <c r="R578" i="10"/>
  <c r="T578" i="10" s="1"/>
  <c r="U578" i="10" s="1"/>
  <c r="AA578" i="10" s="1"/>
  <c r="R577" i="10"/>
  <c r="T577" i="10" s="1"/>
  <c r="U577" i="10" s="1"/>
  <c r="AA577" i="10" s="1"/>
  <c r="R576" i="10"/>
  <c r="T576" i="10" s="1"/>
  <c r="U576" i="10" s="1"/>
  <c r="AA576" i="10" s="1"/>
  <c r="R575" i="10"/>
  <c r="T575" i="10" s="1"/>
  <c r="U575" i="10" s="1"/>
  <c r="AA575" i="10" s="1"/>
  <c r="R574" i="10"/>
  <c r="T574" i="10" s="1"/>
  <c r="U574" i="10" s="1"/>
  <c r="AA574" i="10" s="1"/>
  <c r="R573" i="10"/>
  <c r="T573" i="10" s="1"/>
  <c r="U573" i="10" s="1"/>
  <c r="AA573" i="10" s="1"/>
  <c r="R572" i="10"/>
  <c r="T572" i="10" s="1"/>
  <c r="U572" i="10" s="1"/>
  <c r="AA572" i="10" s="1"/>
  <c r="R571" i="10"/>
  <c r="T571" i="10" s="1"/>
  <c r="U571" i="10" s="1"/>
  <c r="AA571" i="10" s="1"/>
  <c r="R570" i="10"/>
  <c r="T570" i="10" s="1"/>
  <c r="U570" i="10" s="1"/>
  <c r="AA570" i="10" s="1"/>
  <c r="R569" i="10"/>
  <c r="T569" i="10" s="1"/>
  <c r="U569" i="10" s="1"/>
  <c r="AA569" i="10" s="1"/>
  <c r="R568" i="10"/>
  <c r="T568" i="10" s="1"/>
  <c r="U568" i="10" s="1"/>
  <c r="AA568" i="10" s="1"/>
  <c r="R567" i="10"/>
  <c r="T567" i="10" s="1"/>
  <c r="U567" i="10" s="1"/>
  <c r="AA567" i="10" s="1"/>
  <c r="R566" i="10"/>
  <c r="T566" i="10" s="1"/>
  <c r="U566" i="10" s="1"/>
  <c r="AA566" i="10" s="1"/>
  <c r="R565" i="10"/>
  <c r="T565" i="10" s="1"/>
  <c r="U565" i="10" s="1"/>
  <c r="AA565" i="10" s="1"/>
  <c r="R564" i="10"/>
  <c r="T564" i="10" s="1"/>
  <c r="U564" i="10" s="1"/>
  <c r="AA564" i="10" s="1"/>
  <c r="R563" i="10"/>
  <c r="T563" i="10" s="1"/>
  <c r="U563" i="10" s="1"/>
  <c r="AA563" i="10" s="1"/>
  <c r="R562" i="10"/>
  <c r="T562" i="10" s="1"/>
  <c r="U562" i="10" s="1"/>
  <c r="AA562" i="10" s="1"/>
  <c r="R561" i="10"/>
  <c r="T561" i="10" s="1"/>
  <c r="U561" i="10" s="1"/>
  <c r="AA561" i="10" s="1"/>
  <c r="R560" i="10"/>
  <c r="T560" i="10" s="1"/>
  <c r="U560" i="10" s="1"/>
  <c r="AA560" i="10" s="1"/>
  <c r="R559" i="10"/>
  <c r="T559" i="10" s="1"/>
  <c r="U559" i="10" s="1"/>
  <c r="AA559" i="10" s="1"/>
  <c r="R558" i="10"/>
  <c r="T558" i="10" s="1"/>
  <c r="U558" i="10" s="1"/>
  <c r="AA558" i="10" s="1"/>
  <c r="R557" i="10"/>
  <c r="T557" i="10" s="1"/>
  <c r="U557" i="10" s="1"/>
  <c r="AA557" i="10" s="1"/>
  <c r="R556" i="10"/>
  <c r="T556" i="10" s="1"/>
  <c r="U556" i="10" s="1"/>
  <c r="AA556" i="10" s="1"/>
  <c r="R555" i="10"/>
  <c r="T555" i="10" s="1"/>
  <c r="U555" i="10" s="1"/>
  <c r="AA555" i="10" s="1"/>
  <c r="R554" i="10"/>
  <c r="T554" i="10" s="1"/>
  <c r="U554" i="10" s="1"/>
  <c r="AA554" i="10" s="1"/>
  <c r="R553" i="10"/>
  <c r="T553" i="10" s="1"/>
  <c r="U553" i="10" s="1"/>
  <c r="AA553" i="10" s="1"/>
  <c r="R552" i="10"/>
  <c r="T552" i="10" s="1"/>
  <c r="U552" i="10" s="1"/>
  <c r="AA552" i="10" s="1"/>
  <c r="R551" i="10"/>
  <c r="T551" i="10" s="1"/>
  <c r="U551" i="10" s="1"/>
  <c r="AA551" i="10" s="1"/>
  <c r="R550" i="10"/>
  <c r="T550" i="10" s="1"/>
  <c r="U550" i="10" s="1"/>
  <c r="AA550" i="10" s="1"/>
  <c r="R549" i="10"/>
  <c r="T549" i="10" s="1"/>
  <c r="U549" i="10" s="1"/>
  <c r="AA549" i="10" s="1"/>
  <c r="R548" i="10"/>
  <c r="T548" i="10" s="1"/>
  <c r="U548" i="10" s="1"/>
  <c r="AA548" i="10" s="1"/>
  <c r="R547" i="10"/>
  <c r="T547" i="10" s="1"/>
  <c r="U547" i="10" s="1"/>
  <c r="AA547" i="10" s="1"/>
  <c r="R546" i="10"/>
  <c r="T546" i="10" s="1"/>
  <c r="U546" i="10" s="1"/>
  <c r="AA546" i="10" s="1"/>
  <c r="R545" i="10"/>
  <c r="T545" i="10" s="1"/>
  <c r="U545" i="10" s="1"/>
  <c r="AA545" i="10" s="1"/>
  <c r="R544" i="10"/>
  <c r="T544" i="10" s="1"/>
  <c r="U544" i="10" s="1"/>
  <c r="AA544" i="10" s="1"/>
  <c r="R543" i="10"/>
  <c r="T543" i="10" s="1"/>
  <c r="U543" i="10" s="1"/>
  <c r="AA543" i="10" s="1"/>
  <c r="R542" i="10"/>
  <c r="T542" i="10" s="1"/>
  <c r="U542" i="10" s="1"/>
  <c r="AA542" i="10" s="1"/>
  <c r="R541" i="10"/>
  <c r="T541" i="10" s="1"/>
  <c r="U541" i="10" s="1"/>
  <c r="AA541" i="10" s="1"/>
  <c r="R540" i="10"/>
  <c r="T540" i="10" s="1"/>
  <c r="U540" i="10" s="1"/>
  <c r="AA540" i="10" s="1"/>
  <c r="R539" i="10"/>
  <c r="T539" i="10" s="1"/>
  <c r="U539" i="10" s="1"/>
  <c r="AA539" i="10" s="1"/>
  <c r="R538" i="10"/>
  <c r="T538" i="10" s="1"/>
  <c r="U538" i="10" s="1"/>
  <c r="AA538" i="10" s="1"/>
  <c r="R537" i="10"/>
  <c r="T537" i="10" s="1"/>
  <c r="U537" i="10" s="1"/>
  <c r="AA537" i="10" s="1"/>
  <c r="R536" i="10"/>
  <c r="T536" i="10" s="1"/>
  <c r="U536" i="10" s="1"/>
  <c r="AA536" i="10" s="1"/>
  <c r="R535" i="10"/>
  <c r="T535" i="10" s="1"/>
  <c r="U535" i="10" s="1"/>
  <c r="AA535" i="10" s="1"/>
  <c r="R534" i="10"/>
  <c r="T534" i="10" s="1"/>
  <c r="U534" i="10" s="1"/>
  <c r="AA534" i="10" s="1"/>
  <c r="R533" i="10"/>
  <c r="T533" i="10" s="1"/>
  <c r="U533" i="10" s="1"/>
  <c r="AA533" i="10" s="1"/>
  <c r="R532" i="10"/>
  <c r="T532" i="10" s="1"/>
  <c r="U532" i="10" s="1"/>
  <c r="AA532" i="10" s="1"/>
  <c r="R531" i="10"/>
  <c r="T531" i="10" s="1"/>
  <c r="U531" i="10" s="1"/>
  <c r="AA531" i="10" s="1"/>
  <c r="R530" i="10"/>
  <c r="T530" i="10" s="1"/>
  <c r="U530" i="10" s="1"/>
  <c r="AA530" i="10" s="1"/>
  <c r="R529" i="10"/>
  <c r="T529" i="10" s="1"/>
  <c r="U529" i="10" s="1"/>
  <c r="AA529" i="10" s="1"/>
  <c r="R528" i="10"/>
  <c r="T528" i="10" s="1"/>
  <c r="U528" i="10" s="1"/>
  <c r="AA528" i="10" s="1"/>
  <c r="R527" i="10"/>
  <c r="T527" i="10" s="1"/>
  <c r="U527" i="10" s="1"/>
  <c r="AA527" i="10" s="1"/>
  <c r="R526" i="10"/>
  <c r="T526" i="10" s="1"/>
  <c r="U526" i="10" s="1"/>
  <c r="AA526" i="10" s="1"/>
  <c r="R525" i="10"/>
  <c r="T525" i="10" s="1"/>
  <c r="U525" i="10" s="1"/>
  <c r="AA525" i="10" s="1"/>
  <c r="R524" i="10"/>
  <c r="T524" i="10" s="1"/>
  <c r="U524" i="10" s="1"/>
  <c r="AA524" i="10" s="1"/>
  <c r="R523" i="10"/>
  <c r="T523" i="10" s="1"/>
  <c r="U523" i="10" s="1"/>
  <c r="AA523" i="10" s="1"/>
  <c r="S522" i="10"/>
  <c r="U522" i="10" s="1"/>
  <c r="V522" i="10" s="1"/>
  <c r="AB522" i="10" s="1"/>
  <c r="R521" i="10"/>
  <c r="T521" i="10" s="1"/>
  <c r="U521" i="10" s="1"/>
  <c r="AA521" i="10" s="1"/>
  <c r="R520" i="10"/>
  <c r="T520" i="10" s="1"/>
  <c r="U520" i="10" s="1"/>
  <c r="AA520" i="10" s="1"/>
  <c r="R519" i="10"/>
  <c r="T519" i="10" s="1"/>
  <c r="U519" i="10" s="1"/>
  <c r="AA519" i="10" s="1"/>
  <c r="R518" i="10"/>
  <c r="T518" i="10" s="1"/>
  <c r="U518" i="10" s="1"/>
  <c r="AA518" i="10" s="1"/>
  <c r="R517" i="10"/>
  <c r="T517" i="10" s="1"/>
  <c r="U517" i="10" s="1"/>
  <c r="AA517" i="10" s="1"/>
  <c r="R516" i="10"/>
  <c r="T516" i="10" s="1"/>
  <c r="U516" i="10" s="1"/>
  <c r="AA516" i="10" s="1"/>
  <c r="R515" i="10"/>
  <c r="T515" i="10" s="1"/>
  <c r="U515" i="10" s="1"/>
  <c r="AA515" i="10" s="1"/>
  <c r="R514" i="10"/>
  <c r="T514" i="10" s="1"/>
  <c r="U514" i="10" s="1"/>
  <c r="AA514" i="10" s="1"/>
  <c r="R513" i="10"/>
  <c r="T513" i="10" s="1"/>
  <c r="U513" i="10" s="1"/>
  <c r="AA513" i="10" s="1"/>
  <c r="R512" i="10"/>
  <c r="T512" i="10" s="1"/>
  <c r="U512" i="10" s="1"/>
  <c r="AA512" i="10" s="1"/>
  <c r="R511" i="10"/>
  <c r="T511" i="10" s="1"/>
  <c r="U511" i="10" s="1"/>
  <c r="AA511" i="10" s="1"/>
  <c r="R510" i="10"/>
  <c r="T510" i="10" s="1"/>
  <c r="U510" i="10" s="1"/>
  <c r="AA510" i="10" s="1"/>
  <c r="R509" i="10"/>
  <c r="T509" i="10" s="1"/>
  <c r="U509" i="10" s="1"/>
  <c r="AA509" i="10" s="1"/>
  <c r="R508" i="10"/>
  <c r="T508" i="10" s="1"/>
  <c r="U508" i="10" s="1"/>
  <c r="AA508" i="10" s="1"/>
  <c r="R507" i="10"/>
  <c r="T507" i="10" s="1"/>
  <c r="U507" i="10" s="1"/>
  <c r="AA507" i="10" s="1"/>
  <c r="R506" i="10"/>
  <c r="T506" i="10" s="1"/>
  <c r="U506" i="10" s="1"/>
  <c r="AA506" i="10" s="1"/>
  <c r="R505" i="10"/>
  <c r="T505" i="10" s="1"/>
  <c r="U505" i="10" s="1"/>
  <c r="AA505" i="10" s="1"/>
  <c r="R504" i="10"/>
  <c r="T504" i="10" s="1"/>
  <c r="U504" i="10" s="1"/>
  <c r="AA504" i="10" s="1"/>
  <c r="R503" i="10"/>
  <c r="T503" i="10" s="1"/>
  <c r="U503" i="10" s="1"/>
  <c r="AA503" i="10" s="1"/>
  <c r="R502" i="10"/>
  <c r="T502" i="10" s="1"/>
  <c r="U502" i="10" s="1"/>
  <c r="AA502" i="10" s="1"/>
  <c r="R501" i="10"/>
  <c r="T501" i="10" s="1"/>
  <c r="U501" i="10" s="1"/>
  <c r="AA501" i="10" s="1"/>
  <c r="R500" i="10"/>
  <c r="T500" i="10" s="1"/>
  <c r="U500" i="10" s="1"/>
  <c r="AA500" i="10" s="1"/>
  <c r="R499" i="10"/>
  <c r="T499" i="10" s="1"/>
  <c r="U499" i="10" s="1"/>
  <c r="AA499" i="10" s="1"/>
  <c r="R498" i="10"/>
  <c r="T498" i="10" s="1"/>
  <c r="U498" i="10" s="1"/>
  <c r="AA498" i="10" s="1"/>
  <c r="R497" i="10"/>
  <c r="T497" i="10" s="1"/>
  <c r="U497" i="10" s="1"/>
  <c r="AA497" i="10" s="1"/>
  <c r="R496" i="10"/>
  <c r="T496" i="10" s="1"/>
  <c r="U496" i="10" s="1"/>
  <c r="AA496" i="10" s="1"/>
  <c r="R495" i="10"/>
  <c r="T495" i="10" s="1"/>
  <c r="U495" i="10" s="1"/>
  <c r="AA495" i="10" s="1"/>
  <c r="R494" i="10"/>
  <c r="T494" i="10" s="1"/>
  <c r="U494" i="10" s="1"/>
  <c r="AA494" i="10" s="1"/>
  <c r="R493" i="10"/>
  <c r="T493" i="10" s="1"/>
  <c r="U493" i="10" s="1"/>
  <c r="AA493" i="10" s="1"/>
  <c r="R492" i="10"/>
  <c r="T492" i="10" s="1"/>
  <c r="U492" i="10" s="1"/>
  <c r="AA492" i="10" s="1"/>
  <c r="R491" i="10"/>
  <c r="T491" i="10" s="1"/>
  <c r="U491" i="10" s="1"/>
  <c r="AA491" i="10" s="1"/>
  <c r="R490" i="10"/>
  <c r="T490" i="10" s="1"/>
  <c r="U490" i="10" s="1"/>
  <c r="AA490" i="10" s="1"/>
  <c r="R489" i="10"/>
  <c r="T489" i="10" s="1"/>
  <c r="U489" i="10" s="1"/>
  <c r="AA489" i="10" s="1"/>
  <c r="R488" i="10"/>
  <c r="T488" i="10" s="1"/>
  <c r="U488" i="10" s="1"/>
  <c r="AA488" i="10" s="1"/>
  <c r="R487" i="10"/>
  <c r="T487" i="10" s="1"/>
  <c r="U487" i="10" s="1"/>
  <c r="AA487" i="10" s="1"/>
  <c r="R486" i="10"/>
  <c r="T486" i="10" s="1"/>
  <c r="U486" i="10" s="1"/>
  <c r="AA486" i="10" s="1"/>
  <c r="R485" i="10"/>
  <c r="T485" i="10" s="1"/>
  <c r="U485" i="10" s="1"/>
  <c r="AA485" i="10" s="1"/>
  <c r="R484" i="10"/>
  <c r="T484" i="10" s="1"/>
  <c r="U484" i="10" s="1"/>
  <c r="AA484" i="10" s="1"/>
  <c r="R483" i="10"/>
  <c r="T483" i="10" s="1"/>
  <c r="U483" i="10" s="1"/>
  <c r="AA483" i="10" s="1"/>
  <c r="R482" i="10"/>
  <c r="T482" i="10" s="1"/>
  <c r="U482" i="10" s="1"/>
  <c r="AA482" i="10" s="1"/>
  <c r="R481" i="10"/>
  <c r="T481" i="10" s="1"/>
  <c r="U481" i="10" s="1"/>
  <c r="AA481" i="10" s="1"/>
  <c r="R480" i="10"/>
  <c r="T480" i="10" s="1"/>
  <c r="U480" i="10" s="1"/>
  <c r="AA480" i="10" s="1"/>
  <c r="R479" i="10"/>
  <c r="T479" i="10" s="1"/>
  <c r="U479" i="10" s="1"/>
  <c r="AA479" i="10" s="1"/>
  <c r="R478" i="10"/>
  <c r="T478" i="10" s="1"/>
  <c r="U478" i="10" s="1"/>
  <c r="AA478" i="10" s="1"/>
  <c r="R477" i="10"/>
  <c r="T477" i="10" s="1"/>
  <c r="U477" i="10" s="1"/>
  <c r="AA477" i="10" s="1"/>
  <c r="R476" i="10"/>
  <c r="T476" i="10" s="1"/>
  <c r="U476" i="10" s="1"/>
  <c r="AA476" i="10" s="1"/>
  <c r="R475" i="10"/>
  <c r="T475" i="10" s="1"/>
  <c r="U475" i="10" s="1"/>
  <c r="AA475" i="10" s="1"/>
  <c r="R474" i="10"/>
  <c r="T474" i="10" s="1"/>
  <c r="U474" i="10" s="1"/>
  <c r="AA474" i="10" s="1"/>
  <c r="R473" i="10"/>
  <c r="T473" i="10" s="1"/>
  <c r="U473" i="10" s="1"/>
  <c r="AA473" i="10" s="1"/>
  <c r="R472" i="10"/>
  <c r="T472" i="10" s="1"/>
  <c r="U472" i="10" s="1"/>
  <c r="AA472" i="10" s="1"/>
  <c r="R471" i="10"/>
  <c r="T471" i="10" s="1"/>
  <c r="U471" i="10" s="1"/>
  <c r="AA471" i="10" s="1"/>
  <c r="R470" i="10"/>
  <c r="T470" i="10" s="1"/>
  <c r="U470" i="10" s="1"/>
  <c r="AA470" i="10" s="1"/>
  <c r="R469" i="10"/>
  <c r="T469" i="10" s="1"/>
  <c r="U469" i="10" s="1"/>
  <c r="AA469" i="10" s="1"/>
  <c r="R468" i="10"/>
  <c r="T468" i="10" s="1"/>
  <c r="U468" i="10" s="1"/>
  <c r="AA468" i="10" s="1"/>
  <c r="R467" i="10"/>
  <c r="T467" i="10" s="1"/>
  <c r="U467" i="10" s="1"/>
  <c r="AA467" i="10" s="1"/>
  <c r="R466" i="10"/>
  <c r="T466" i="10" s="1"/>
  <c r="U466" i="10" s="1"/>
  <c r="AA466" i="10" s="1"/>
  <c r="R465" i="10"/>
  <c r="T465" i="10" s="1"/>
  <c r="U465" i="10" s="1"/>
  <c r="AA465" i="10" s="1"/>
  <c r="R464" i="10"/>
  <c r="T464" i="10" s="1"/>
  <c r="U464" i="10" s="1"/>
  <c r="AA464" i="10" s="1"/>
  <c r="R463" i="10"/>
  <c r="T463" i="10" s="1"/>
  <c r="U463" i="10" s="1"/>
  <c r="AA463" i="10" s="1"/>
  <c r="R462" i="10"/>
  <c r="T462" i="10" s="1"/>
  <c r="U462" i="10" s="1"/>
  <c r="AA462" i="10" s="1"/>
  <c r="R461" i="10"/>
  <c r="T461" i="10" s="1"/>
  <c r="U461" i="10" s="1"/>
  <c r="AA461" i="10" s="1"/>
  <c r="R460" i="10"/>
  <c r="T460" i="10" s="1"/>
  <c r="U460" i="10" s="1"/>
  <c r="AA460" i="10" s="1"/>
  <c r="R459" i="10"/>
  <c r="T459" i="10" s="1"/>
  <c r="U459" i="10" s="1"/>
  <c r="AA459" i="10" s="1"/>
  <c r="R458" i="10"/>
  <c r="T458" i="10" s="1"/>
  <c r="U458" i="10" s="1"/>
  <c r="AA458" i="10" s="1"/>
  <c r="R457" i="10"/>
  <c r="T457" i="10" s="1"/>
  <c r="U457" i="10" s="1"/>
  <c r="AA457" i="10" s="1"/>
  <c r="R456" i="10"/>
  <c r="T456" i="10" s="1"/>
  <c r="U456" i="10" s="1"/>
  <c r="AA456" i="10" s="1"/>
  <c r="R455" i="10"/>
  <c r="T455" i="10" s="1"/>
  <c r="U455" i="10" s="1"/>
  <c r="AA455" i="10" s="1"/>
  <c r="R454" i="10"/>
  <c r="T454" i="10" s="1"/>
  <c r="U454" i="10" s="1"/>
  <c r="AA454" i="10" s="1"/>
  <c r="R453" i="10"/>
  <c r="T453" i="10" s="1"/>
  <c r="U453" i="10" s="1"/>
  <c r="AA453" i="10" s="1"/>
  <c r="R452" i="10"/>
  <c r="T452" i="10" s="1"/>
  <c r="U452" i="10" s="1"/>
  <c r="AA452" i="10" s="1"/>
  <c r="R451" i="10"/>
  <c r="T451" i="10" s="1"/>
  <c r="U451" i="10" s="1"/>
  <c r="AA451" i="10" s="1"/>
  <c r="R450" i="10"/>
  <c r="T450" i="10" s="1"/>
  <c r="U450" i="10" s="1"/>
  <c r="AA450" i="10" s="1"/>
  <c r="R449" i="10"/>
  <c r="T449" i="10" s="1"/>
  <c r="U449" i="10" s="1"/>
  <c r="AA449" i="10" s="1"/>
  <c r="R448" i="10"/>
  <c r="T448" i="10" s="1"/>
  <c r="U448" i="10" s="1"/>
  <c r="AA448" i="10" s="1"/>
  <c r="R447" i="10"/>
  <c r="T447" i="10" s="1"/>
  <c r="U447" i="10" s="1"/>
  <c r="AA447" i="10" s="1"/>
  <c r="R446" i="10"/>
  <c r="T446" i="10" s="1"/>
  <c r="U446" i="10" s="1"/>
  <c r="AA446" i="10" s="1"/>
  <c r="R445" i="10"/>
  <c r="T445" i="10" s="1"/>
  <c r="U445" i="10" s="1"/>
  <c r="AA445" i="10" s="1"/>
  <c r="R444" i="10"/>
  <c r="T444" i="10" s="1"/>
  <c r="U444" i="10" s="1"/>
  <c r="AA444" i="10" s="1"/>
  <c r="R443" i="10"/>
  <c r="T443" i="10" s="1"/>
  <c r="U443" i="10" s="1"/>
  <c r="AA443" i="10" s="1"/>
  <c r="R442" i="10"/>
  <c r="T442" i="10" s="1"/>
  <c r="U442" i="10" s="1"/>
  <c r="AA442" i="10" s="1"/>
  <c r="R441" i="10"/>
  <c r="T441" i="10" s="1"/>
  <c r="U441" i="10" s="1"/>
  <c r="AA441" i="10" s="1"/>
  <c r="R440" i="10"/>
  <c r="T440" i="10" s="1"/>
  <c r="U440" i="10" s="1"/>
  <c r="AA440" i="10" s="1"/>
  <c r="R439" i="10"/>
  <c r="T439" i="10" s="1"/>
  <c r="U439" i="10" s="1"/>
  <c r="AA439" i="10" s="1"/>
  <c r="R438" i="10"/>
  <c r="T438" i="10" s="1"/>
  <c r="U438" i="10" s="1"/>
  <c r="AA438" i="10" s="1"/>
  <c r="R437" i="10"/>
  <c r="T437" i="10" s="1"/>
  <c r="U437" i="10" s="1"/>
  <c r="AA437" i="10" s="1"/>
  <c r="R436" i="10"/>
  <c r="T436" i="10" s="1"/>
  <c r="U436" i="10" s="1"/>
  <c r="AA436" i="10" s="1"/>
  <c r="R435" i="10"/>
  <c r="T435" i="10" s="1"/>
  <c r="U435" i="10" s="1"/>
  <c r="AA435" i="10" s="1"/>
  <c r="R434" i="10"/>
  <c r="T434" i="10" s="1"/>
  <c r="U434" i="10" s="1"/>
  <c r="AA434" i="10" s="1"/>
  <c r="R433" i="10"/>
  <c r="T433" i="10" s="1"/>
  <c r="U433" i="10" s="1"/>
  <c r="AA433" i="10" s="1"/>
  <c r="R432" i="10"/>
  <c r="T432" i="10" s="1"/>
  <c r="U432" i="10" s="1"/>
  <c r="AA432" i="10" s="1"/>
  <c r="R431" i="10"/>
  <c r="T431" i="10" s="1"/>
  <c r="U431" i="10" s="1"/>
  <c r="AA431" i="10" s="1"/>
  <c r="R430" i="10"/>
  <c r="T430" i="10" s="1"/>
  <c r="U430" i="10" s="1"/>
  <c r="AA430" i="10" s="1"/>
  <c r="R429" i="10"/>
  <c r="T429" i="10" s="1"/>
  <c r="U429" i="10" s="1"/>
  <c r="AA429" i="10" s="1"/>
  <c r="R428" i="10"/>
  <c r="T428" i="10" s="1"/>
  <c r="U428" i="10" s="1"/>
  <c r="AA428" i="10" s="1"/>
  <c r="R427" i="10"/>
  <c r="T427" i="10" s="1"/>
  <c r="U427" i="10" s="1"/>
  <c r="AA427" i="10" s="1"/>
  <c r="R426" i="10"/>
  <c r="T426" i="10" s="1"/>
  <c r="U426" i="10" s="1"/>
  <c r="AA426" i="10" s="1"/>
  <c r="R425" i="10"/>
  <c r="T425" i="10" s="1"/>
  <c r="U425" i="10" s="1"/>
  <c r="AA425" i="10" s="1"/>
  <c r="R424" i="10"/>
  <c r="T424" i="10" s="1"/>
  <c r="U424" i="10" s="1"/>
  <c r="AA424" i="10" s="1"/>
  <c r="R423" i="10"/>
  <c r="T423" i="10" s="1"/>
  <c r="U423" i="10" s="1"/>
  <c r="AA423" i="10" s="1"/>
  <c r="R422" i="10"/>
  <c r="T422" i="10" s="1"/>
  <c r="U422" i="10" s="1"/>
  <c r="AA422" i="10" s="1"/>
  <c r="R421" i="10"/>
  <c r="T421" i="10" s="1"/>
  <c r="U421" i="10" s="1"/>
  <c r="AA421" i="10" s="1"/>
  <c r="R420" i="10"/>
  <c r="T420" i="10" s="1"/>
  <c r="U420" i="10" s="1"/>
  <c r="AA420" i="10" s="1"/>
  <c r="R419" i="10"/>
  <c r="T419" i="10" s="1"/>
  <c r="U419" i="10" s="1"/>
  <c r="AA419" i="10" s="1"/>
  <c r="R418" i="10"/>
  <c r="T418" i="10" s="1"/>
  <c r="U418" i="10" s="1"/>
  <c r="AA418" i="10" s="1"/>
  <c r="R417" i="10"/>
  <c r="T417" i="10" s="1"/>
  <c r="U417" i="10" s="1"/>
  <c r="AA417" i="10" s="1"/>
  <c r="R416" i="10"/>
  <c r="T416" i="10" s="1"/>
  <c r="U416" i="10" s="1"/>
  <c r="AA416" i="10" s="1"/>
  <c r="R415" i="10"/>
  <c r="T415" i="10" s="1"/>
  <c r="U415" i="10" s="1"/>
  <c r="AA415" i="10" s="1"/>
  <c r="U414" i="10"/>
  <c r="AA414" i="10" s="1"/>
  <c r="R414" i="10"/>
  <c r="R413" i="10" l="1"/>
  <c r="T413" i="10" s="1"/>
  <c r="U413" i="10" s="1"/>
  <c r="AA413" i="10" s="1"/>
  <c r="R412" i="10"/>
  <c r="T412" i="10" s="1"/>
  <c r="U412" i="10" s="1"/>
  <c r="AA412" i="10" s="1"/>
  <c r="R411" i="10"/>
  <c r="T411" i="10" s="1"/>
  <c r="U411" i="10" s="1"/>
  <c r="AA411" i="10" s="1"/>
  <c r="R410" i="10"/>
  <c r="T410" i="10" s="1"/>
  <c r="U410" i="10" s="1"/>
  <c r="AA410" i="10" s="1"/>
  <c r="R409" i="10"/>
  <c r="T409" i="10" s="1"/>
  <c r="U409" i="10" s="1"/>
  <c r="AA409" i="10" s="1"/>
  <c r="R408" i="10"/>
  <c r="T408" i="10" s="1"/>
  <c r="U408" i="10" s="1"/>
  <c r="AA408" i="10" s="1"/>
  <c r="R407" i="10"/>
  <c r="T407" i="10" s="1"/>
  <c r="U407" i="10" s="1"/>
  <c r="AA407" i="10" s="1"/>
  <c r="R406" i="10"/>
  <c r="T406" i="10" s="1"/>
  <c r="U406" i="10" s="1"/>
  <c r="AA406" i="10" s="1"/>
  <c r="R405" i="10"/>
  <c r="T405" i="10" s="1"/>
  <c r="U405" i="10" s="1"/>
  <c r="AA405" i="10" s="1"/>
  <c r="R404" i="10"/>
  <c r="T404" i="10" s="1"/>
  <c r="U404" i="10" s="1"/>
  <c r="AA404" i="10" s="1"/>
  <c r="R403" i="10"/>
  <c r="T403" i="10" s="1"/>
  <c r="U403" i="10" s="1"/>
  <c r="AA403" i="10" s="1"/>
  <c r="R402" i="10"/>
  <c r="T402" i="10" s="1"/>
  <c r="U402" i="10" s="1"/>
  <c r="AA402" i="10" s="1"/>
  <c r="R401" i="10"/>
  <c r="T401" i="10" s="1"/>
  <c r="U401" i="10" s="1"/>
  <c r="AA401" i="10" s="1"/>
  <c r="R400" i="10"/>
  <c r="T400" i="10" s="1"/>
  <c r="U400" i="10" s="1"/>
  <c r="AA400" i="10" s="1"/>
  <c r="R399" i="10"/>
  <c r="T399" i="10" s="1"/>
  <c r="U399" i="10" s="1"/>
  <c r="AA399" i="10" s="1"/>
  <c r="R398" i="10"/>
  <c r="T398" i="10" s="1"/>
  <c r="U398" i="10" s="1"/>
  <c r="AA398" i="10" s="1"/>
  <c r="R397" i="10"/>
  <c r="T397" i="10" s="1"/>
  <c r="U397" i="10" s="1"/>
  <c r="AA397" i="10" s="1"/>
  <c r="R396" i="10"/>
  <c r="T396" i="10" s="1"/>
  <c r="U396" i="10" s="1"/>
  <c r="AA396" i="10" s="1"/>
  <c r="R395" i="10"/>
  <c r="T395" i="10" s="1"/>
  <c r="U395" i="10" s="1"/>
  <c r="AA395" i="10" s="1"/>
  <c r="R394" i="10"/>
  <c r="T394" i="10" s="1"/>
  <c r="U394" i="10" s="1"/>
  <c r="AA394" i="10" s="1"/>
  <c r="R393" i="10"/>
  <c r="T393" i="10" s="1"/>
  <c r="U393" i="10" s="1"/>
  <c r="AA393" i="10" s="1"/>
  <c r="R392" i="10"/>
  <c r="T392" i="10" s="1"/>
  <c r="U392" i="10" s="1"/>
  <c r="AA392" i="10" s="1"/>
  <c r="R391" i="10"/>
  <c r="T391" i="10" s="1"/>
  <c r="U391" i="10" s="1"/>
  <c r="AA391" i="10" s="1"/>
  <c r="R390" i="10"/>
  <c r="T390" i="10" s="1"/>
  <c r="U390" i="10" s="1"/>
  <c r="AA390" i="10" s="1"/>
  <c r="R389" i="10"/>
  <c r="T389" i="10" s="1"/>
  <c r="U389" i="10" s="1"/>
  <c r="AA389" i="10" s="1"/>
  <c r="R388" i="10"/>
  <c r="T388" i="10" s="1"/>
  <c r="U388" i="10" s="1"/>
  <c r="AA388" i="10" s="1"/>
  <c r="R387" i="10"/>
  <c r="T387" i="10" s="1"/>
  <c r="U387" i="10" s="1"/>
  <c r="AA387" i="10" s="1"/>
  <c r="R386" i="10"/>
  <c r="T386" i="10" s="1"/>
  <c r="U386" i="10" s="1"/>
  <c r="AA386" i="10" s="1"/>
  <c r="R385" i="10"/>
  <c r="T385" i="10" s="1"/>
  <c r="U385" i="10" s="1"/>
  <c r="AA385" i="10" s="1"/>
  <c r="R384" i="10"/>
  <c r="T384" i="10" s="1"/>
  <c r="U384" i="10" s="1"/>
  <c r="AA384" i="10" s="1"/>
  <c r="R383" i="10"/>
  <c r="T383" i="10" s="1"/>
  <c r="U383" i="10" s="1"/>
  <c r="AA383" i="10" s="1"/>
  <c r="R382" i="10"/>
  <c r="T382" i="10" s="1"/>
  <c r="U382" i="10" s="1"/>
  <c r="AA382" i="10" s="1"/>
  <c r="R381" i="10"/>
  <c r="T381" i="10" s="1"/>
  <c r="U381" i="10" s="1"/>
  <c r="AA381" i="10" s="1"/>
  <c r="R380" i="10"/>
  <c r="T380" i="10" s="1"/>
  <c r="U380" i="10" s="1"/>
  <c r="AA380" i="10" s="1"/>
  <c r="R379" i="10"/>
  <c r="T379" i="10" s="1"/>
  <c r="U379" i="10" s="1"/>
  <c r="AA379" i="10" s="1"/>
  <c r="R378" i="10"/>
  <c r="T378" i="10" s="1"/>
  <c r="U378" i="10" s="1"/>
  <c r="AA378" i="10" s="1"/>
  <c r="R377" i="10"/>
  <c r="T377" i="10" s="1"/>
  <c r="U377" i="10" s="1"/>
  <c r="AA377" i="10" s="1"/>
  <c r="R376" i="10"/>
  <c r="T376" i="10" s="1"/>
  <c r="U376" i="10" s="1"/>
  <c r="AA376" i="10" s="1"/>
  <c r="R375" i="10"/>
  <c r="T375" i="10" s="1"/>
  <c r="U375" i="10" s="1"/>
  <c r="AA375" i="10" s="1"/>
  <c r="R374" i="10"/>
  <c r="T374" i="10" s="1"/>
  <c r="U374" i="10" s="1"/>
  <c r="AA374" i="10" s="1"/>
  <c r="R373" i="10"/>
  <c r="T373" i="10" s="1"/>
  <c r="U373" i="10" s="1"/>
  <c r="AA373" i="10" s="1"/>
  <c r="R372" i="10"/>
  <c r="T372" i="10" s="1"/>
  <c r="U372" i="10" s="1"/>
  <c r="AA372" i="10" s="1"/>
  <c r="R371" i="10"/>
  <c r="T371" i="10" s="1"/>
  <c r="U371" i="10" s="1"/>
  <c r="AA371" i="10" s="1"/>
  <c r="R370" i="10"/>
  <c r="T370" i="10" s="1"/>
  <c r="U370" i="10" s="1"/>
  <c r="AA370" i="10" s="1"/>
  <c r="R369" i="10"/>
  <c r="T369" i="10" s="1"/>
  <c r="U369" i="10" s="1"/>
  <c r="AA369" i="10" s="1"/>
  <c r="R368" i="10"/>
  <c r="T368" i="10" s="1"/>
  <c r="U368" i="10" s="1"/>
  <c r="AA368" i="10" s="1"/>
  <c r="R367" i="10"/>
  <c r="T367" i="10" s="1"/>
  <c r="U367" i="10" s="1"/>
  <c r="AA367" i="10" s="1"/>
  <c r="R366" i="10"/>
  <c r="T366" i="10" s="1"/>
  <c r="U366" i="10" s="1"/>
  <c r="AA366" i="10" s="1"/>
  <c r="R365" i="10"/>
  <c r="T365" i="10" s="1"/>
  <c r="U365" i="10" s="1"/>
  <c r="AA365" i="10" s="1"/>
  <c r="R364" i="10"/>
  <c r="T364" i="10" s="1"/>
  <c r="U364" i="10" s="1"/>
  <c r="AA364" i="10" s="1"/>
  <c r="R363" i="10"/>
  <c r="T363" i="10" s="1"/>
  <c r="U363" i="10" s="1"/>
  <c r="AA363" i="10" s="1"/>
  <c r="R362" i="10"/>
  <c r="T362" i="10" s="1"/>
  <c r="U362" i="10" s="1"/>
  <c r="AA362" i="10" s="1"/>
  <c r="R361" i="10"/>
  <c r="T361" i="10" s="1"/>
  <c r="U361" i="10" s="1"/>
  <c r="AA361" i="10" s="1"/>
  <c r="R360" i="10"/>
  <c r="T360" i="10" s="1"/>
  <c r="U360" i="10" s="1"/>
  <c r="AA360" i="10" s="1"/>
  <c r="R359" i="10"/>
  <c r="T359" i="10" s="1"/>
  <c r="U359" i="10" s="1"/>
  <c r="AA359" i="10" s="1"/>
  <c r="R358" i="10"/>
  <c r="T358" i="10" s="1"/>
  <c r="U358" i="10" s="1"/>
  <c r="AA358" i="10" s="1"/>
  <c r="R357" i="10"/>
  <c r="T357" i="10" s="1"/>
  <c r="U357" i="10" s="1"/>
  <c r="AA357" i="10" s="1"/>
  <c r="R356" i="10"/>
  <c r="T356" i="10" s="1"/>
  <c r="U356" i="10" s="1"/>
  <c r="AA356" i="10" s="1"/>
  <c r="R355" i="10"/>
  <c r="T355" i="10" s="1"/>
  <c r="U355" i="10" s="1"/>
  <c r="AA355" i="10" s="1"/>
  <c r="R354" i="10"/>
  <c r="T354" i="10" s="1"/>
  <c r="U354" i="10" s="1"/>
  <c r="AA354" i="10" s="1"/>
  <c r="R353" i="10"/>
  <c r="T353" i="10" s="1"/>
  <c r="U353" i="10" s="1"/>
  <c r="AA353" i="10" s="1"/>
  <c r="R352" i="10"/>
  <c r="T352" i="10" s="1"/>
  <c r="U352" i="10" s="1"/>
  <c r="AA352" i="10" s="1"/>
  <c r="R351" i="10"/>
  <c r="T351" i="10" s="1"/>
  <c r="U351" i="10" s="1"/>
  <c r="AA351" i="10" s="1"/>
  <c r="R350" i="10"/>
  <c r="T350" i="10" s="1"/>
  <c r="U350" i="10" s="1"/>
  <c r="AA350" i="10" s="1"/>
  <c r="R349" i="10"/>
  <c r="T349" i="10" s="1"/>
  <c r="U349" i="10" s="1"/>
  <c r="AA349" i="10" s="1"/>
  <c r="R348" i="10"/>
  <c r="T348" i="10" s="1"/>
  <c r="U348" i="10" s="1"/>
  <c r="AA348" i="10" s="1"/>
  <c r="R347" i="10"/>
  <c r="T347" i="10" s="1"/>
  <c r="U347" i="10" s="1"/>
  <c r="AA347" i="10" s="1"/>
  <c r="R346" i="10"/>
  <c r="T346" i="10" s="1"/>
  <c r="U346" i="10" s="1"/>
  <c r="AA346" i="10" s="1"/>
  <c r="R345" i="10"/>
  <c r="T345" i="10" s="1"/>
  <c r="U345" i="10" s="1"/>
  <c r="AA345" i="10" s="1"/>
  <c r="R344" i="10"/>
  <c r="T344" i="10" s="1"/>
  <c r="U344" i="10" s="1"/>
  <c r="AA344" i="10" s="1"/>
  <c r="R343" i="10"/>
  <c r="T343" i="10" s="1"/>
  <c r="U343" i="10" s="1"/>
  <c r="AA343" i="10" s="1"/>
  <c r="R340" i="10"/>
  <c r="T340" i="10" s="1"/>
  <c r="U340" i="10" s="1"/>
  <c r="AA340" i="10" s="1"/>
  <c r="R339" i="10"/>
  <c r="T339" i="10" s="1"/>
  <c r="U339" i="10" s="1"/>
  <c r="AA339" i="10" s="1"/>
  <c r="R338" i="10"/>
  <c r="T338" i="10" s="1"/>
  <c r="U338" i="10" s="1"/>
  <c r="AA338" i="10" s="1"/>
  <c r="R337" i="10"/>
  <c r="T337" i="10" s="1"/>
  <c r="U337" i="10" s="1"/>
  <c r="AA337" i="10" s="1"/>
  <c r="R336" i="10"/>
  <c r="T336" i="10" s="1"/>
  <c r="U336" i="10" s="1"/>
  <c r="AA336" i="10" s="1"/>
  <c r="R335" i="10"/>
  <c r="T335" i="10" s="1"/>
  <c r="U335" i="10" s="1"/>
  <c r="AA335" i="10" s="1"/>
  <c r="R334" i="10"/>
  <c r="T334" i="10" s="1"/>
  <c r="U334" i="10" s="1"/>
  <c r="AA334" i="10" s="1"/>
  <c r="R333" i="10"/>
  <c r="T333" i="10" s="1"/>
  <c r="U333" i="10" s="1"/>
  <c r="AA333" i="10" s="1"/>
  <c r="R332" i="10"/>
  <c r="T332" i="10" s="1"/>
  <c r="U332" i="10" s="1"/>
  <c r="AA332" i="10" s="1"/>
  <c r="R331" i="10"/>
  <c r="T331" i="10" s="1"/>
  <c r="U331" i="10" s="1"/>
  <c r="AA331" i="10" s="1"/>
  <c r="R330" i="10"/>
  <c r="T330" i="10" s="1"/>
  <c r="U330" i="10" s="1"/>
  <c r="AA330" i="10" s="1"/>
  <c r="R329" i="10"/>
  <c r="T329" i="10" s="1"/>
  <c r="U329" i="10" s="1"/>
  <c r="AA329" i="10" s="1"/>
  <c r="R328" i="10"/>
  <c r="T328" i="10" s="1"/>
  <c r="U328" i="10" s="1"/>
  <c r="AA328" i="10" s="1"/>
  <c r="R327" i="10"/>
  <c r="T327" i="10" s="1"/>
  <c r="U327" i="10" s="1"/>
  <c r="AA327" i="10" s="1"/>
  <c r="R326" i="10"/>
  <c r="T326" i="10" s="1"/>
  <c r="U326" i="10" s="1"/>
  <c r="AA326" i="10" s="1"/>
  <c r="R325" i="10"/>
  <c r="T325" i="10" s="1"/>
  <c r="U325" i="10" s="1"/>
  <c r="AA325" i="10" s="1"/>
  <c r="R324" i="10"/>
  <c r="T324" i="10" s="1"/>
  <c r="U324" i="10" s="1"/>
  <c r="AA324" i="10" s="1"/>
  <c r="R323" i="10"/>
  <c r="T323" i="10" s="1"/>
  <c r="U323" i="10" s="1"/>
  <c r="AA323" i="10" s="1"/>
  <c r="R322" i="10"/>
  <c r="T322" i="10" s="1"/>
  <c r="U322" i="10" s="1"/>
  <c r="AA322" i="10" s="1"/>
  <c r="R321" i="10"/>
  <c r="T321" i="10" s="1"/>
  <c r="U321" i="10" s="1"/>
  <c r="AA321" i="10" s="1"/>
  <c r="R320" i="10"/>
  <c r="T320" i="10" s="1"/>
  <c r="U320" i="10" s="1"/>
  <c r="AA320" i="10" s="1"/>
  <c r="R319" i="10"/>
  <c r="T319" i="10" s="1"/>
  <c r="U319" i="10" s="1"/>
  <c r="AA319" i="10" s="1"/>
  <c r="R318" i="10"/>
  <c r="T318" i="10" s="1"/>
  <c r="U318" i="10" s="1"/>
  <c r="AA318" i="10" s="1"/>
  <c r="R317" i="10"/>
  <c r="T317" i="10" s="1"/>
  <c r="U317" i="10" s="1"/>
  <c r="AA317" i="10" s="1"/>
  <c r="R316" i="10"/>
  <c r="T316" i="10" s="1"/>
  <c r="U316" i="10" s="1"/>
  <c r="AA316" i="10" s="1"/>
  <c r="R315" i="10"/>
  <c r="T315" i="10" s="1"/>
  <c r="U315" i="10" s="1"/>
  <c r="AA315" i="10" s="1"/>
  <c r="R314" i="10"/>
  <c r="T314" i="10" s="1"/>
  <c r="U314" i="10" s="1"/>
  <c r="AA314" i="10" s="1"/>
  <c r="R313" i="10"/>
  <c r="T313" i="10" s="1"/>
  <c r="U313" i="10" s="1"/>
  <c r="AA313" i="10" s="1"/>
  <c r="R312" i="10"/>
  <c r="T312" i="10" s="1"/>
  <c r="U312" i="10" s="1"/>
  <c r="AA312" i="10" s="1"/>
  <c r="R311" i="10"/>
  <c r="T311" i="10" s="1"/>
  <c r="U311" i="10" s="1"/>
  <c r="AA311" i="10" s="1"/>
  <c r="R310" i="10"/>
  <c r="T310" i="10" s="1"/>
  <c r="U310" i="10" s="1"/>
  <c r="AA310" i="10" s="1"/>
  <c r="R309" i="10"/>
  <c r="T309" i="10" s="1"/>
  <c r="U309" i="10" s="1"/>
  <c r="AA309" i="10" s="1"/>
  <c r="R308" i="10"/>
  <c r="T308" i="10" s="1"/>
  <c r="U308" i="10" s="1"/>
  <c r="AA308" i="10" s="1"/>
  <c r="R307" i="10"/>
  <c r="T307" i="10" s="1"/>
  <c r="U307" i="10" s="1"/>
  <c r="AA307" i="10" s="1"/>
  <c r="R306" i="10"/>
  <c r="T306" i="10" s="1"/>
  <c r="U306" i="10" s="1"/>
  <c r="AA306" i="10" s="1"/>
  <c r="R305" i="10"/>
  <c r="T305" i="10" s="1"/>
  <c r="U305" i="10" s="1"/>
  <c r="AA305" i="10" s="1"/>
  <c r="R304" i="10"/>
  <c r="T304" i="10" s="1"/>
  <c r="U304" i="10" s="1"/>
  <c r="AA304" i="10" s="1"/>
  <c r="R303" i="10"/>
  <c r="T303" i="10" s="1"/>
  <c r="U303" i="10" s="1"/>
  <c r="AA303" i="10" s="1"/>
  <c r="R302" i="10"/>
  <c r="T302" i="10" s="1"/>
  <c r="U302" i="10" s="1"/>
  <c r="AA302" i="10" s="1"/>
  <c r="R301" i="10"/>
  <c r="T301" i="10" s="1"/>
  <c r="U301" i="10" s="1"/>
  <c r="AA301" i="10" s="1"/>
  <c r="R300" i="10"/>
  <c r="T300" i="10" s="1"/>
  <c r="U300" i="10" s="1"/>
  <c r="AA300" i="10" s="1"/>
  <c r="R299" i="10"/>
  <c r="T299" i="10" s="1"/>
  <c r="U299" i="10" s="1"/>
  <c r="AA299" i="10" s="1"/>
  <c r="R298" i="10"/>
  <c r="T298" i="10" s="1"/>
  <c r="U298" i="10" s="1"/>
  <c r="AA298" i="10" s="1"/>
  <c r="R297" i="10"/>
  <c r="T297" i="10" s="1"/>
  <c r="U297" i="10" s="1"/>
  <c r="AA297" i="10" s="1"/>
  <c r="R295" i="10"/>
  <c r="T295" i="10" s="1"/>
  <c r="U295" i="10" s="1"/>
  <c r="AA295" i="10" s="1"/>
  <c r="R294" i="10"/>
  <c r="T294" i="10" s="1"/>
  <c r="U294" i="10" s="1"/>
  <c r="AA294" i="10" s="1"/>
  <c r="R293" i="10"/>
  <c r="T293" i="10" s="1"/>
  <c r="U293" i="10" s="1"/>
  <c r="AA293" i="10" s="1"/>
  <c r="R292" i="10"/>
  <c r="T292" i="10" s="1"/>
  <c r="U292" i="10" s="1"/>
  <c r="AA292" i="10" s="1"/>
  <c r="R291" i="10"/>
  <c r="T291" i="10" s="1"/>
  <c r="U291" i="10" s="1"/>
  <c r="AA291" i="10" s="1"/>
  <c r="R290" i="10"/>
  <c r="T290" i="10" s="1"/>
  <c r="U290" i="10" s="1"/>
  <c r="AA290" i="10" s="1"/>
  <c r="R289" i="10"/>
  <c r="T289" i="10" s="1"/>
  <c r="U289" i="10" s="1"/>
  <c r="AA289" i="10" s="1"/>
  <c r="R288" i="10"/>
  <c r="T288" i="10" s="1"/>
  <c r="U288" i="10" s="1"/>
  <c r="AA288" i="10" s="1"/>
  <c r="R287" i="10"/>
  <c r="T287" i="10" s="1"/>
  <c r="U287" i="10" s="1"/>
  <c r="AA287" i="10" s="1"/>
  <c r="R286" i="10"/>
  <c r="T286" i="10" s="1"/>
  <c r="U286" i="10" s="1"/>
  <c r="AA286" i="10" s="1"/>
  <c r="R285" i="10"/>
  <c r="T285" i="10" s="1"/>
  <c r="U285" i="10" s="1"/>
  <c r="AA285" i="10" s="1"/>
  <c r="R284" i="10"/>
  <c r="T284" i="10" s="1"/>
  <c r="U284" i="10" s="1"/>
  <c r="AA284" i="10" s="1"/>
  <c r="R283" i="10"/>
  <c r="T283" i="10" s="1"/>
  <c r="U283" i="10" s="1"/>
  <c r="AA283" i="10" s="1"/>
  <c r="R282" i="10"/>
  <c r="T282" i="10" s="1"/>
  <c r="U282" i="10" s="1"/>
  <c r="AA282" i="10" s="1"/>
  <c r="R281" i="10"/>
  <c r="T281" i="10" s="1"/>
  <c r="U281" i="10" s="1"/>
  <c r="AA281" i="10" s="1"/>
  <c r="R280" i="10"/>
  <c r="T280" i="10" s="1"/>
  <c r="U280" i="10" s="1"/>
  <c r="AA280" i="10" s="1"/>
  <c r="R279" i="10"/>
  <c r="T279" i="10" s="1"/>
  <c r="U279" i="10" s="1"/>
  <c r="AA279" i="10" s="1"/>
  <c r="R278" i="10"/>
  <c r="T278" i="10" s="1"/>
  <c r="U278" i="10" s="1"/>
  <c r="AA278" i="10" s="1"/>
  <c r="R277" i="10"/>
  <c r="T277" i="10" s="1"/>
  <c r="U277" i="10" s="1"/>
  <c r="AA277" i="10" s="1"/>
  <c r="R276" i="10"/>
  <c r="T276" i="10" s="1"/>
  <c r="U276" i="10" s="1"/>
  <c r="AA276" i="10" s="1"/>
  <c r="R275" i="10"/>
  <c r="T275" i="10" s="1"/>
  <c r="U275" i="10" s="1"/>
  <c r="AA275" i="10" s="1"/>
  <c r="R274" i="10"/>
  <c r="T274" i="10" s="1"/>
  <c r="U274" i="10" s="1"/>
  <c r="AA274" i="10" s="1"/>
  <c r="R273" i="10"/>
  <c r="T273" i="10" s="1"/>
  <c r="U273" i="10" s="1"/>
  <c r="AA273" i="10" s="1"/>
  <c r="R272" i="10"/>
  <c r="T272" i="10" s="1"/>
  <c r="U272" i="10" s="1"/>
  <c r="AA272" i="10" s="1"/>
  <c r="R271" i="10"/>
  <c r="T271" i="10" s="1"/>
  <c r="U271" i="10" s="1"/>
  <c r="AA271" i="10" s="1"/>
  <c r="R270" i="10"/>
  <c r="T270" i="10" s="1"/>
  <c r="U270" i="10" s="1"/>
  <c r="AA270" i="10" s="1"/>
  <c r="R269" i="10"/>
  <c r="T269" i="10" s="1"/>
  <c r="U269" i="10" s="1"/>
  <c r="AA269" i="10" s="1"/>
  <c r="R268" i="10"/>
  <c r="T268" i="10" s="1"/>
  <c r="U268" i="10" s="1"/>
  <c r="AA268" i="10" s="1"/>
  <c r="R267" i="10"/>
  <c r="T267" i="10" s="1"/>
  <c r="U267" i="10" s="1"/>
  <c r="AA267" i="10" s="1"/>
  <c r="R266" i="10"/>
  <c r="T266" i="10" s="1"/>
  <c r="U266" i="10" s="1"/>
  <c r="AA266" i="10" s="1"/>
  <c r="R265" i="10"/>
  <c r="T265" i="10" s="1"/>
  <c r="U265" i="10" s="1"/>
  <c r="AA265" i="10" s="1"/>
  <c r="R264" i="10"/>
  <c r="T264" i="10" s="1"/>
  <c r="U264" i="10" s="1"/>
  <c r="AA264" i="10" s="1"/>
  <c r="R263" i="10"/>
  <c r="T263" i="10" s="1"/>
  <c r="U263" i="10" s="1"/>
  <c r="AA263" i="10" s="1"/>
  <c r="R262" i="10"/>
  <c r="T262" i="10" s="1"/>
  <c r="U262" i="10" s="1"/>
  <c r="AA262" i="10" s="1"/>
  <c r="R261" i="10"/>
  <c r="T261" i="10" s="1"/>
  <c r="U261" i="10" s="1"/>
  <c r="AA261" i="10" s="1"/>
  <c r="R100" i="10"/>
  <c r="T100" i="10" s="1"/>
  <c r="U100" i="10" s="1"/>
  <c r="AA100" i="10" s="1"/>
  <c r="R99" i="10"/>
  <c r="T99" i="10" s="1"/>
  <c r="U99" i="10" s="1"/>
  <c r="AA99" i="10" s="1"/>
  <c r="R96" i="10"/>
  <c r="T96" i="10" s="1"/>
  <c r="U96" i="10" s="1"/>
  <c r="AA96" i="10" s="1"/>
  <c r="R95" i="10"/>
  <c r="T95" i="10" s="1"/>
  <c r="U95" i="10" s="1"/>
  <c r="AA95" i="10" s="1"/>
  <c r="R94" i="10"/>
  <c r="T94" i="10" s="1"/>
  <c r="U94" i="10" s="1"/>
  <c r="AA94" i="10" s="1"/>
  <c r="R93" i="10"/>
  <c r="T93" i="10" s="1"/>
  <c r="U93" i="10" s="1"/>
  <c r="AA93" i="10" s="1"/>
  <c r="R92" i="10"/>
  <c r="T92" i="10" s="1"/>
  <c r="U92" i="10" s="1"/>
  <c r="AA92" i="10" s="1"/>
  <c r="R91" i="10"/>
  <c r="T91" i="10" s="1"/>
  <c r="U91" i="10" s="1"/>
  <c r="AA91" i="10" s="1"/>
  <c r="R90" i="10"/>
  <c r="T90" i="10" s="1"/>
  <c r="U90" i="10" s="1"/>
  <c r="AA90" i="10" s="1"/>
  <c r="R89" i="10"/>
  <c r="T89" i="10" s="1"/>
  <c r="U89" i="10" s="1"/>
  <c r="AA89" i="10" s="1"/>
  <c r="R88" i="10"/>
  <c r="T88" i="10" s="1"/>
  <c r="U88" i="10" s="1"/>
  <c r="AA88" i="10" s="1"/>
  <c r="R87" i="10"/>
  <c r="T87" i="10" s="1"/>
  <c r="U87" i="10" s="1"/>
  <c r="AA87" i="10" s="1"/>
  <c r="R86" i="10"/>
  <c r="T86" i="10" s="1"/>
  <c r="U86" i="10" s="1"/>
  <c r="AA86" i="10" s="1"/>
  <c r="R85" i="10"/>
  <c r="T85" i="10" s="1"/>
  <c r="U85" i="10" s="1"/>
  <c r="AA85" i="10" s="1"/>
  <c r="R84" i="10"/>
  <c r="T84" i="10" s="1"/>
  <c r="U84" i="10" s="1"/>
  <c r="AA84" i="10" s="1"/>
  <c r="R83" i="10"/>
  <c r="T83" i="10" s="1"/>
  <c r="U83" i="10" s="1"/>
  <c r="AA83" i="10" s="1"/>
  <c r="R82" i="10"/>
  <c r="T82" i="10" s="1"/>
  <c r="U82" i="10" s="1"/>
  <c r="AA82" i="10" s="1"/>
  <c r="R81" i="10"/>
  <c r="T81" i="10" s="1"/>
  <c r="U81" i="10" s="1"/>
  <c r="AA81" i="10" s="1"/>
  <c r="R80" i="10"/>
  <c r="T80" i="10" s="1"/>
  <c r="U80" i="10" s="1"/>
  <c r="AA80" i="10" s="1"/>
  <c r="R79" i="10"/>
  <c r="T79" i="10" s="1"/>
  <c r="U79" i="10" s="1"/>
  <c r="AA79" i="10" s="1"/>
  <c r="R78" i="10"/>
  <c r="T78" i="10" s="1"/>
  <c r="U78" i="10" s="1"/>
  <c r="AA78" i="10" s="1"/>
  <c r="R77" i="10"/>
  <c r="T77" i="10" s="1"/>
  <c r="U77" i="10" s="1"/>
  <c r="AA77" i="10" s="1"/>
  <c r="R76" i="10"/>
  <c r="T76" i="10" s="1"/>
  <c r="U76" i="10" s="1"/>
  <c r="AA76" i="10" s="1"/>
  <c r="R75" i="10"/>
  <c r="T75" i="10" s="1"/>
  <c r="U75" i="10" s="1"/>
  <c r="AA75" i="10" s="1"/>
  <c r="R74" i="10"/>
  <c r="T74" i="10" s="1"/>
  <c r="U74" i="10" s="1"/>
  <c r="AA74" i="10" s="1"/>
  <c r="R73" i="10"/>
  <c r="T73" i="10" s="1"/>
  <c r="U73" i="10" s="1"/>
  <c r="AA73" i="10" s="1"/>
  <c r="R72" i="10"/>
  <c r="T72" i="10" s="1"/>
  <c r="U72" i="10" s="1"/>
  <c r="AA72" i="10" s="1"/>
  <c r="R71" i="10"/>
  <c r="T71" i="10" s="1"/>
  <c r="U71" i="10" s="1"/>
  <c r="AA71" i="10" s="1"/>
  <c r="R70" i="10"/>
  <c r="T70" i="10" s="1"/>
  <c r="U70" i="10" s="1"/>
  <c r="AA70" i="10" s="1"/>
  <c r="R69" i="10"/>
  <c r="T69" i="10" s="1"/>
  <c r="U69" i="10" s="1"/>
  <c r="AA69" i="10" s="1"/>
  <c r="R68" i="10"/>
  <c r="T68" i="10" s="1"/>
  <c r="U68" i="10" s="1"/>
  <c r="AA68" i="10" s="1"/>
  <c r="R67" i="10"/>
  <c r="T67" i="10" s="1"/>
  <c r="U67" i="10" s="1"/>
  <c r="AA67" i="10" s="1"/>
  <c r="R66" i="10"/>
  <c r="T66" i="10" s="1"/>
  <c r="U66" i="10" s="1"/>
  <c r="AA66" i="10" s="1"/>
  <c r="R65" i="10"/>
  <c r="T65" i="10" s="1"/>
  <c r="U65" i="10" s="1"/>
  <c r="AA65" i="10" s="1"/>
  <c r="R64" i="10"/>
  <c r="T64" i="10" s="1"/>
  <c r="U64" i="10" s="1"/>
  <c r="AA64" i="10" s="1"/>
  <c r="R63" i="10"/>
  <c r="T63" i="10" s="1"/>
  <c r="U63" i="10" s="1"/>
  <c r="AA63" i="10" s="1"/>
  <c r="R62" i="10"/>
  <c r="T62" i="10" s="1"/>
  <c r="U62" i="10" s="1"/>
  <c r="AA62" i="10" s="1"/>
  <c r="R49" i="10"/>
  <c r="T49" i="10" s="1"/>
  <c r="U49" i="10" s="1"/>
  <c r="AA49" i="10" s="1"/>
  <c r="R48" i="10"/>
  <c r="T48" i="10" s="1"/>
  <c r="U48" i="10" s="1"/>
  <c r="AA48" i="10" s="1"/>
  <c r="R47" i="10"/>
  <c r="T47" i="10" s="1"/>
  <c r="U47" i="10" s="1"/>
  <c r="AA47" i="10" s="1"/>
  <c r="R46" i="10"/>
  <c r="T46" i="10" s="1"/>
  <c r="U46" i="10" s="1"/>
  <c r="AA46" i="10" s="1"/>
  <c r="R45" i="10"/>
  <c r="T45" i="10" s="1"/>
  <c r="U45" i="10" s="1"/>
  <c r="AA45" i="10" s="1"/>
  <c r="R44" i="10"/>
  <c r="T44" i="10" s="1"/>
  <c r="U44" i="10" s="1"/>
  <c r="AA44" i="10" s="1"/>
  <c r="R43" i="10"/>
  <c r="T43" i="10" s="1"/>
  <c r="U43" i="10" s="1"/>
  <c r="AA43" i="10" s="1"/>
  <c r="R42" i="10"/>
  <c r="T42" i="10" s="1"/>
  <c r="U42" i="10" s="1"/>
  <c r="AA42" i="10" s="1"/>
  <c r="R41" i="10"/>
  <c r="T41" i="10" s="1"/>
  <c r="U41" i="10" s="1"/>
  <c r="AA41" i="10" s="1"/>
  <c r="R40" i="10"/>
  <c r="T40" i="10" s="1"/>
  <c r="U40" i="10" s="1"/>
  <c r="AA40" i="10" s="1"/>
  <c r="R39" i="10"/>
  <c r="T39" i="10" s="1"/>
  <c r="U39" i="10" s="1"/>
  <c r="AA39" i="10" s="1"/>
  <c r="R38" i="10"/>
  <c r="T38" i="10" s="1"/>
  <c r="U38" i="10" s="1"/>
  <c r="AA38" i="10" s="1"/>
  <c r="R36" i="10"/>
  <c r="T36" i="10" s="1"/>
  <c r="U36" i="10" s="1"/>
  <c r="AA36" i="10" s="1"/>
  <c r="R35" i="10"/>
  <c r="T35" i="10" s="1"/>
  <c r="U35" i="10" s="1"/>
  <c r="AA35" i="10" s="1"/>
  <c r="R34" i="10"/>
  <c r="T34" i="10" s="1"/>
  <c r="U34" i="10" s="1"/>
  <c r="AA34" i="10" s="1"/>
  <c r="R33" i="10"/>
  <c r="T33" i="10" s="1"/>
  <c r="U33" i="10" s="1"/>
  <c r="AA33" i="10" s="1"/>
  <c r="R32" i="10"/>
  <c r="T32" i="10" s="1"/>
  <c r="U32" i="10" s="1"/>
  <c r="AA32" i="10" s="1"/>
  <c r="R31" i="10"/>
  <c r="T31" i="10" s="1"/>
  <c r="U31" i="10" s="1"/>
  <c r="AA31" i="10" s="1"/>
  <c r="R30" i="10"/>
  <c r="T30" i="10" s="1"/>
  <c r="U30" i="10" s="1"/>
  <c r="AA30" i="10" s="1"/>
  <c r="R29" i="10"/>
  <c r="T29" i="10" s="1"/>
  <c r="U29" i="10" s="1"/>
  <c r="AA29" i="10" s="1"/>
  <c r="R28" i="10"/>
  <c r="T28" i="10" s="1"/>
  <c r="U28" i="10" s="1"/>
  <c r="AA28" i="10" s="1"/>
  <c r="R27" i="10"/>
  <c r="T27" i="10" s="1"/>
  <c r="U27" i="10" s="1"/>
  <c r="AA27" i="10" s="1"/>
  <c r="R26" i="10"/>
  <c r="T26" i="10" s="1"/>
  <c r="U26" i="10" s="1"/>
  <c r="AA26" i="10" s="1"/>
  <c r="R25" i="10"/>
  <c r="T25" i="10" s="1"/>
  <c r="U25" i="10" s="1"/>
  <c r="AA25" i="10" s="1"/>
  <c r="R24" i="10"/>
  <c r="T24" i="10" s="1"/>
  <c r="U24" i="10" s="1"/>
  <c r="AA24" i="10" s="1"/>
  <c r="R23" i="10"/>
  <c r="T23" i="10" s="1"/>
  <c r="U23" i="10" s="1"/>
  <c r="AA23" i="10" s="1"/>
  <c r="R22" i="10"/>
  <c r="T22" i="10" s="1"/>
  <c r="U22" i="10" s="1"/>
  <c r="AA22" i="10" s="1"/>
  <c r="R21" i="10"/>
  <c r="T21" i="10" s="1"/>
  <c r="U21" i="10" s="1"/>
  <c r="AA21" i="10" s="1"/>
  <c r="R20" i="10"/>
  <c r="T20" i="10" s="1"/>
  <c r="U20" i="10" s="1"/>
  <c r="AA20" i="10" s="1"/>
  <c r="R19" i="10"/>
  <c r="T19" i="10" s="1"/>
  <c r="U19" i="10" s="1"/>
  <c r="AA19" i="10" s="1"/>
  <c r="R18" i="10"/>
  <c r="T18" i="10" s="1"/>
  <c r="U18" i="10" s="1"/>
  <c r="AA18" i="10" s="1"/>
  <c r="R16" i="10"/>
  <c r="T16" i="10" s="1"/>
  <c r="U16" i="10" s="1"/>
  <c r="AA16" i="10" s="1"/>
  <c r="R15" i="10"/>
  <c r="T15" i="10" s="1"/>
  <c r="U15" i="10" s="1"/>
  <c r="AA15" i="10" s="1"/>
  <c r="R14" i="10"/>
  <c r="T14" i="10" s="1"/>
  <c r="U14" i="10" s="1"/>
  <c r="AA14" i="10" s="1"/>
  <c r="R13" i="10"/>
  <c r="T13" i="10" s="1"/>
  <c r="U13" i="10" s="1"/>
  <c r="AA13" i="10" s="1"/>
  <c r="R12" i="10"/>
  <c r="T12" i="10" s="1"/>
  <c r="U12" i="10" s="1"/>
  <c r="AA12" i="10" s="1"/>
  <c r="R11" i="10"/>
  <c r="T11" i="10" s="1"/>
  <c r="U11" i="10" s="1"/>
  <c r="AA11" i="10" s="1"/>
  <c r="R10" i="10"/>
  <c r="T10" i="10" s="1"/>
  <c r="U10" i="10" s="1"/>
  <c r="AA10" i="10" s="1"/>
  <c r="R9" i="10"/>
  <c r="T9" i="10" s="1"/>
  <c r="U9" i="10" s="1"/>
  <c r="AA9" i="10" s="1"/>
  <c r="R8" i="10"/>
  <c r="T8" i="10" s="1"/>
  <c r="U8" i="10" s="1"/>
  <c r="AA8" i="10" s="1"/>
  <c r="R7" i="10"/>
  <c r="T7" i="10" s="1"/>
  <c r="U7" i="10" s="1"/>
  <c r="AA7" i="10" s="1"/>
</calcChain>
</file>

<file path=xl/comments1.xml><?xml version="1.0" encoding="utf-8"?>
<comments xmlns="http://schemas.openxmlformats.org/spreadsheetml/2006/main">
  <authors>
    <author>AutoBVT</author>
  </authors>
  <commentList>
    <comment ref="B821" authorId="0">
      <text>
        <r>
          <rPr>
            <b/>
            <sz val="9"/>
            <color indexed="81"/>
            <rFont val="Tahoma"/>
            <family val="2"/>
          </rPr>
          <t>AutoBVT: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<sst xmlns="http://schemas.openxmlformats.org/spreadsheetml/2006/main" count="19999" uniqueCount="6120">
  <si>
    <t>STT</t>
  </si>
  <si>
    <t>Quỹ thưởng bằng 10% tiền lương</t>
  </si>
  <si>
    <t>Bệnh viện TW Huế</t>
  </si>
  <si>
    <t xml:space="preserve">Lương 1,8 triệu </t>
  </si>
  <si>
    <t>A</t>
  </si>
  <si>
    <t>B</t>
  </si>
  <si>
    <t>Mã tương đương</t>
  </si>
  <si>
    <t>Mã giá liên thông BHYT</t>
  </si>
  <si>
    <t xml:space="preserve"> Tên theo Danh mục kỹ thuật tại Thông tư 43,50,21</t>
  </si>
  <si>
    <t>Phân Tuyến</t>
  </si>
  <si>
    <t>Phân Loại PTTT</t>
  </si>
  <si>
    <t>STT TT39</t>
  </si>
  <si>
    <t xml:space="preserve">STT 
TT22 </t>
  </si>
  <si>
    <t>Tên dịch vụ TT22</t>
  </si>
  <si>
    <t>Chuyên khoa theo TT43</t>
  </si>
  <si>
    <t>Chuyên khoa TT39</t>
  </si>
  <si>
    <t>Số QĐ tương đương (cũ theo TT37)</t>
  </si>
  <si>
    <t>Ngày ban hành</t>
  </si>
  <si>
    <t>P2</t>
  </si>
  <si>
    <t>XII. UNG BƯỚU</t>
  </si>
  <si>
    <t>Phụ Sản</t>
  </si>
  <si>
    <t>803/QĐ-BYT 4442/QĐ-BYT</t>
  </si>
  <si>
    <t>P3</t>
  </si>
  <si>
    <t>XIII. PHỤ SẢN</t>
  </si>
  <si>
    <t>P1</t>
  </si>
  <si>
    <t>3025/QĐ-BYT 4442/QĐ-BYT</t>
  </si>
  <si>
    <t>C</t>
  </si>
  <si>
    <t>XI. BỎNG</t>
  </si>
  <si>
    <t>Bỏng</t>
  </si>
  <si>
    <t>984/QĐ-BYT 4442/QĐ-BYT</t>
  </si>
  <si>
    <t>1016/QĐ-BYT 4442/QĐ-BYT</t>
  </si>
  <si>
    <t>47</t>
  </si>
  <si>
    <t>37.8D06.0597</t>
  </si>
  <si>
    <t>Cắt u thành âm đạo</t>
  </si>
  <si>
    <t>III. NHI KHOA</t>
  </si>
  <si>
    <t>1724/QĐ-BYT 4442/QĐ-BYT</t>
  </si>
  <si>
    <t>13.0147.0597</t>
  </si>
  <si>
    <t>13.147</t>
  </si>
  <si>
    <t>37.8D06.0598</t>
  </si>
  <si>
    <t>Cắt u tiểu khung thuộc tử cung, buồng trứng to, dính, cắm sâu trong tiểu khung</t>
  </si>
  <si>
    <t>PDB</t>
  </si>
  <si>
    <t>12.0295.0598</t>
  </si>
  <si>
    <t>12.295</t>
  </si>
  <si>
    <t>13.0061.0598</t>
  </si>
  <si>
    <t>13.61</t>
  </si>
  <si>
    <t>Ung bướu</t>
  </si>
  <si>
    <t>4442/QĐ-BYT</t>
  </si>
  <si>
    <t>17</t>
  </si>
  <si>
    <t>37.8D06.0624</t>
  </si>
  <si>
    <t>Khâu rách cùng đồ âm đạo</t>
  </si>
  <si>
    <t>X. NGOẠI KHOA</t>
  </si>
  <si>
    <t>13.0149.0624</t>
  </si>
  <si>
    <t>13.149</t>
  </si>
  <si>
    <t>13.0018.0625</t>
  </si>
  <si>
    <t>37.8D06.0625</t>
  </si>
  <si>
    <t>13.18</t>
  </si>
  <si>
    <t>Khâu tử cung do nạo thủng</t>
  </si>
  <si>
    <t>9</t>
  </si>
  <si>
    <t>41</t>
  </si>
  <si>
    <t>XXVIII. PHẪU THUẬT TẠO HÌNH THẨM MỸ</t>
  </si>
  <si>
    <t>2099/QĐ-BYT 4442/QĐ-BYT</t>
  </si>
  <si>
    <t>1</t>
  </si>
  <si>
    <t>T2</t>
  </si>
  <si>
    <t>II. NỘI KHOA</t>
  </si>
  <si>
    <t>37.8D06.0628</t>
  </si>
  <si>
    <t>Làm lại vết mổ thành bụng (bục, tụ máu, nhiễm khuẩn...) sau phẫu thuật sản phụ khoa</t>
  </si>
  <si>
    <t>13.0136.0628</t>
  </si>
  <si>
    <t>13.136</t>
  </si>
  <si>
    <t>102</t>
  </si>
  <si>
    <t>03.3400.0632</t>
  </si>
  <si>
    <t>37.8D06.0632</t>
  </si>
  <si>
    <t>3.3400</t>
  </si>
  <si>
    <t>Lấy máu tụ tầng sinh môn</t>
  </si>
  <si>
    <t>Lấy khối máu tụ âm đạo, tầng sinh môn</t>
  </si>
  <si>
    <t>10.0571.0632</t>
  </si>
  <si>
    <t>10.571</t>
  </si>
  <si>
    <t>Phẫu thuật cắt lọc, xử lý vết thương tầng sinh môn đơn giản</t>
  </si>
  <si>
    <t>13.0032.0632</t>
  </si>
  <si>
    <t>13.32</t>
  </si>
  <si>
    <t>Tai Mũi Họng</t>
  </si>
  <si>
    <t>XX. NỘI SOI CHẨN ĐOÁN CAN THIỆP</t>
  </si>
  <si>
    <t>Ngoại khoa</t>
  </si>
  <si>
    <t>15</t>
  </si>
  <si>
    <t>32</t>
  </si>
  <si>
    <t>128</t>
  </si>
  <si>
    <t>129</t>
  </si>
  <si>
    <t>130</t>
  </si>
  <si>
    <t>134</t>
  </si>
  <si>
    <t>196</t>
  </si>
  <si>
    <t>37.8D05.0571</t>
  </si>
  <si>
    <t>Phẫu thuật cắt lọc nạo viêm phần mềm hoặc sửa mỏm cụt ngón tay, chân hoặc cắt cụt ngón tay, chân (tính 1 ngón)</t>
  </si>
  <si>
    <t>187</t>
  </si>
  <si>
    <t>03.3816.0571</t>
  </si>
  <si>
    <t>3.3816</t>
  </si>
  <si>
    <t>Phẫu thuật vết thương bàn tay, cắt lọc đơn thuần</t>
  </si>
  <si>
    <t>VII. NỘI TIẾT</t>
  </si>
  <si>
    <t>48</t>
  </si>
  <si>
    <t>37.8D06.0653</t>
  </si>
  <si>
    <t>Cắt u vú lành tính</t>
  </si>
  <si>
    <t>Phẫu thuật cắt một phần tuyến vú, cắt u vú lành tính</t>
  </si>
  <si>
    <t>13.0174.0653</t>
  </si>
  <si>
    <t>13.174</t>
  </si>
  <si>
    <t>28.0264.0653</t>
  </si>
  <si>
    <t>28.264</t>
  </si>
  <si>
    <t>Phẫu thuật cắt bỏ u xơ vú</t>
  </si>
  <si>
    <t>12.0278.0655</t>
  </si>
  <si>
    <t>37.8D06.0655</t>
  </si>
  <si>
    <t>12.278</t>
  </si>
  <si>
    <t>Cắt polyp cổ tử cung</t>
  </si>
  <si>
    <t>Phẫu thuật cắt polip cổ tử cung</t>
  </si>
  <si>
    <t>13.0143.0655</t>
  </si>
  <si>
    <t>13.143</t>
  </si>
  <si>
    <t>D</t>
  </si>
  <si>
    <t>31</t>
  </si>
  <si>
    <t>33</t>
  </si>
  <si>
    <t>34</t>
  </si>
  <si>
    <t>35</t>
  </si>
  <si>
    <t>113</t>
  </si>
  <si>
    <t>116</t>
  </si>
  <si>
    <t>37.8D05.0494</t>
  </si>
  <si>
    <t xml:space="preserve">Phẫu thuật cắt trĩ hoặc điều trị nứt kẽ hậu môn hoặc điều trị áp xe rò hậu môn </t>
  </si>
  <si>
    <t>10.0549.0494</t>
  </si>
  <si>
    <t>10.549</t>
  </si>
  <si>
    <t>Phẫu thuật cắt trĩ kinh điển (phương pháp Milligan – Morgan hoặc Ferguson)</t>
  </si>
  <si>
    <t>10.0550.0494</t>
  </si>
  <si>
    <t>10.550</t>
  </si>
  <si>
    <t>Phẫu thuật cắt trĩ kinh điển có sử dụng dụng cụ hỗ trợ</t>
  </si>
  <si>
    <t>10.0555.0494</t>
  </si>
  <si>
    <t>10.555</t>
  </si>
  <si>
    <t>Phẫu thuật chích, dẫn lưu áp xe cạnh hậu môn đơn giản</t>
  </si>
  <si>
    <t>10.0561.0494</t>
  </si>
  <si>
    <t>10.561</t>
  </si>
  <si>
    <t>Điều trị nứt kẽ hậu môn bằng cắt cơ tròn trong (vị trí 3 giờ và 9 giờ)</t>
  </si>
  <si>
    <t>36</t>
  </si>
  <si>
    <t>14</t>
  </si>
  <si>
    <t>19</t>
  </si>
  <si>
    <t>37.8D06.0663</t>
  </si>
  <si>
    <t>Phẫu thuật chấn thương tầng sinh môn</t>
  </si>
  <si>
    <t>13.0116.0663</t>
  </si>
  <si>
    <t>13.116</t>
  </si>
  <si>
    <t>66</t>
  </si>
  <si>
    <t>95</t>
  </si>
  <si>
    <t>105</t>
  </si>
  <si>
    <t>110</t>
  </si>
  <si>
    <t>30</t>
  </si>
  <si>
    <t>98</t>
  </si>
  <si>
    <t>106</t>
  </si>
  <si>
    <t>107</t>
  </si>
  <si>
    <t>108</t>
  </si>
  <si>
    <t>109</t>
  </si>
  <si>
    <t>111</t>
  </si>
  <si>
    <t>122</t>
  </si>
  <si>
    <t>123</t>
  </si>
  <si>
    <t>127</t>
  </si>
  <si>
    <t>194</t>
  </si>
  <si>
    <t>138</t>
  </si>
  <si>
    <t>139</t>
  </si>
  <si>
    <t>140</t>
  </si>
  <si>
    <t>141</t>
  </si>
  <si>
    <t>142</t>
  </si>
  <si>
    <t>143</t>
  </si>
  <si>
    <t>131</t>
  </si>
  <si>
    <t>133</t>
  </si>
  <si>
    <t>136</t>
  </si>
  <si>
    <t>160</t>
  </si>
  <si>
    <t>161</t>
  </si>
  <si>
    <t>37.8D05.0551</t>
  </si>
  <si>
    <t>Phẫu thuật gỡ dính khớp hoặc làm sạch khớp</t>
  </si>
  <si>
    <t>10.0983.0551</t>
  </si>
  <si>
    <t>10.983</t>
  </si>
  <si>
    <t>Phẫu thuật vết thương khớp</t>
  </si>
  <si>
    <t>Làm lại thành âm đạo, tầng sinh môn</t>
  </si>
  <si>
    <t>22</t>
  </si>
  <si>
    <t>27</t>
  </si>
  <si>
    <t>6</t>
  </si>
  <si>
    <t>37.8D09.1079</t>
  </si>
  <si>
    <t>Phẫu thuật lấy dị vật vùng hàm mặt</t>
  </si>
  <si>
    <t>Răng Hàm Mặt</t>
  </si>
  <si>
    <t>16.0294.1079</t>
  </si>
  <si>
    <t>16.294</t>
  </si>
  <si>
    <t>XVI. RĂNG HÀM MẶT</t>
  </si>
  <si>
    <t>112</t>
  </si>
  <si>
    <t>117</t>
  </si>
  <si>
    <t>118</t>
  </si>
  <si>
    <t>119</t>
  </si>
  <si>
    <t>120</t>
  </si>
  <si>
    <t>121</t>
  </si>
  <si>
    <t>125</t>
  </si>
  <si>
    <t>126</t>
  </si>
  <si>
    <t>132</t>
  </si>
  <si>
    <t>137</t>
  </si>
  <si>
    <t>13.0007.0671</t>
  </si>
  <si>
    <t>37.8D06.0671</t>
  </si>
  <si>
    <t>13.7</t>
  </si>
  <si>
    <t>Phẫu thuật lấy thai lần đầu</t>
  </si>
  <si>
    <t>13.0002.0672</t>
  </si>
  <si>
    <t>37.8D06.0672</t>
  </si>
  <si>
    <t>13.2</t>
  </si>
  <si>
    <t>Phẫu thuật lấy thai lần hai trở lên</t>
  </si>
  <si>
    <t>Phẫu thuật lấy thai lần thứ 2 trở lên</t>
  </si>
  <si>
    <t>13.0071.0679</t>
  </si>
  <si>
    <t>37.8D06.0679</t>
  </si>
  <si>
    <t>13.71</t>
  </si>
  <si>
    <t>Phẫu thuật mở bụng bóc u xơ tử cung</t>
  </si>
  <si>
    <t>37.8D06.0681</t>
  </si>
  <si>
    <t>Phẫu thuật mở bụng cắt tử cung</t>
  </si>
  <si>
    <t>13.0070.0681</t>
  </si>
  <si>
    <t>13.70</t>
  </si>
  <si>
    <t>Phẫu thuật mở bụng cắt tử cung bán phần</t>
  </si>
  <si>
    <t>43</t>
  </si>
  <si>
    <t>37.8D06.0683</t>
  </si>
  <si>
    <t>Phẫu thuật mở bụng cắt u buồng trứng hoặc cắt phần phụ</t>
  </si>
  <si>
    <t>Cắt u nang buồng trứng</t>
  </si>
  <si>
    <t>45</t>
  </si>
  <si>
    <t>Cắt u nang buồng trứng và phần phụ</t>
  </si>
  <si>
    <t>46</t>
  </si>
  <si>
    <t>97</t>
  </si>
  <si>
    <t>12.0281.0683</t>
  </si>
  <si>
    <t>12.281</t>
  </si>
  <si>
    <t>12.0283.0683</t>
  </si>
  <si>
    <t>12.283</t>
  </si>
  <si>
    <t>12.0284.0683</t>
  </si>
  <si>
    <t>12.284</t>
  </si>
  <si>
    <t>13.0072.0683</t>
  </si>
  <si>
    <t>13.72</t>
  </si>
  <si>
    <t>96</t>
  </si>
  <si>
    <t>37.8D08.0955</t>
  </si>
  <si>
    <t>Phẫu thuật mở cạnh cổ dẫn lưu áp xe</t>
  </si>
  <si>
    <t>XV. TAI MŨI HỌNG</t>
  </si>
  <si>
    <t>15.0290.0955</t>
  </si>
  <si>
    <t>15.290</t>
  </si>
  <si>
    <t>37.8D05.0559</t>
  </si>
  <si>
    <t>Phẫu thuật nối gân hoặc kéo dài gân (tính 1 gân )</t>
  </si>
  <si>
    <t>03.3803.0559</t>
  </si>
  <si>
    <t>3.3803</t>
  </si>
  <si>
    <t>Nối gân gấp</t>
  </si>
  <si>
    <t>03.3819.0559</t>
  </si>
  <si>
    <t>3.3819</t>
  </si>
  <si>
    <t>Nối gân duỗi</t>
  </si>
  <si>
    <t>10.0749.0559</t>
  </si>
  <si>
    <t>10.749</t>
  </si>
  <si>
    <t>Phẫu thuật tổn thương gân duỗi cẳng và bàn ngón tay</t>
  </si>
  <si>
    <t>10.0750.0559</t>
  </si>
  <si>
    <t>10.750</t>
  </si>
  <si>
    <t>Phẫu thuật tổn thương gân gấp của cổ tay và cẳng tay</t>
  </si>
  <si>
    <t>10.0751.0559</t>
  </si>
  <si>
    <t>10.751</t>
  </si>
  <si>
    <t>Phẫu thuật tổn thương gân gấp bàn – cổ tay</t>
  </si>
  <si>
    <t>10.0810.0559</t>
  </si>
  <si>
    <t>10.810</t>
  </si>
  <si>
    <t>Phẫu thuật vết thương bàn tay tổn thương gân duỗi</t>
  </si>
  <si>
    <t>10.0811.0559</t>
  </si>
  <si>
    <t>10.811</t>
  </si>
  <si>
    <t>Phẫu thuật vết thương phần mềm tổn thương gân gấp</t>
  </si>
  <si>
    <t>10.0839.0559</t>
  </si>
  <si>
    <t>10.839</t>
  </si>
  <si>
    <t>Khâu tổn thương gân gấp vùng I, III, IV, V</t>
  </si>
  <si>
    <t>10.0840.0559</t>
  </si>
  <si>
    <t>10.840</t>
  </si>
  <si>
    <t>Khâu tổn thương gân gấp bàn tay ở vùng II</t>
  </si>
  <si>
    <t>10.0842.0559</t>
  </si>
  <si>
    <t>10.842</t>
  </si>
  <si>
    <t>Khâu phục hồi tổn thương gân duỗi</t>
  </si>
  <si>
    <t>10.0876.0559</t>
  </si>
  <si>
    <t>10.876</t>
  </si>
  <si>
    <t>Phẫu thuật tổn thương gân duỗi dài ngón I</t>
  </si>
  <si>
    <t>10.0877.0559</t>
  </si>
  <si>
    <t>10.877</t>
  </si>
  <si>
    <t>Phẫu thuật tổn thương gân Achille</t>
  </si>
  <si>
    <t>10.0879.0559</t>
  </si>
  <si>
    <t>10.879</t>
  </si>
  <si>
    <t>Phẫu thuật tổn thương gân gấp dài ngón I</t>
  </si>
  <si>
    <t>10.0883.0559</t>
  </si>
  <si>
    <t>10.883</t>
  </si>
  <si>
    <t>Phẫu thuật điều trị gân bánh chè</t>
  </si>
  <si>
    <t>10.0885.0559</t>
  </si>
  <si>
    <t>10.885</t>
  </si>
  <si>
    <t>Phẫu thuật điều trị đứt gân Achille</t>
  </si>
  <si>
    <t>10.0963.0559</t>
  </si>
  <si>
    <t>10.963</t>
  </si>
  <si>
    <t>Phẫu thuật nối gân duỗi/ kéo dài gân(1 gân)</t>
  </si>
  <si>
    <t>10.0964.0559</t>
  </si>
  <si>
    <t>10.964</t>
  </si>
  <si>
    <t>Phẫu thuật nối gân gấp/ kéo dài gân (1 gân)</t>
  </si>
  <si>
    <t>28.0337.0559</t>
  </si>
  <si>
    <t>28.337</t>
  </si>
  <si>
    <t>28.0340.0559</t>
  </si>
  <si>
    <t>28.340</t>
  </si>
  <si>
    <t>37.8D08.0971</t>
  </si>
  <si>
    <t>Phẫu thuật nội soi đặt ống thông khí màng nhĩ 1 bên, 2 bên</t>
  </si>
  <si>
    <t>15.0049.0971</t>
  </si>
  <si>
    <t>15.49</t>
  </si>
  <si>
    <t>Phẫu thuật nội soi đặt ống thông khí màng nhĩ</t>
  </si>
  <si>
    <t>37.8D05.0436</t>
  </si>
  <si>
    <t xml:space="preserve">Phẫu thuật nội soi đặt Sonde JJ </t>
  </si>
  <si>
    <t>302</t>
  </si>
  <si>
    <t>303</t>
  </si>
  <si>
    <t>10.0356.0436</t>
  </si>
  <si>
    <t>10.356</t>
  </si>
  <si>
    <t>Dẫn lưu nước tiểu bàng quang</t>
  </si>
  <si>
    <t>12</t>
  </si>
  <si>
    <t>145</t>
  </si>
  <si>
    <t>146</t>
  </si>
  <si>
    <t>144</t>
  </si>
  <si>
    <t>24</t>
  </si>
  <si>
    <t>37.8D05.0400</t>
  </si>
  <si>
    <t>Phẫu thuật thăm dò ngoài màng tim hoặc thăm dò lồng ngực</t>
  </si>
  <si>
    <t>64</t>
  </si>
  <si>
    <t>03.3919.0400</t>
  </si>
  <si>
    <t>3.3919</t>
  </si>
  <si>
    <t>Phẫu thuật lấy dị vật lồng ngực, ổ bụng</t>
  </si>
  <si>
    <t>28</t>
  </si>
  <si>
    <t>29</t>
  </si>
  <si>
    <t>67</t>
  </si>
  <si>
    <t>69</t>
  </si>
  <si>
    <t>70</t>
  </si>
  <si>
    <t>71</t>
  </si>
  <si>
    <t>104</t>
  </si>
  <si>
    <t>147</t>
  </si>
  <si>
    <t>37.8D09.1091</t>
  </si>
  <si>
    <t>Phẫu thuật tháo nẹp vít sau kết hợp xương một bên</t>
  </si>
  <si>
    <t>28.0352.1091</t>
  </si>
  <si>
    <t>28.352</t>
  </si>
  <si>
    <t>Rút nẹp vít và các dụng cụ khác sau phẫu thuật [Dùng cho chuyên khoa Răng Hàm Mặt và 1 bên]</t>
  </si>
  <si>
    <t>13.0012.0708</t>
  </si>
  <si>
    <t>37.8D06.0708</t>
  </si>
  <si>
    <t>13.12</t>
  </si>
  <si>
    <t>Phẫu thuật thắt động mạch tử cung trong cấp cứu sản phụ khoa</t>
  </si>
  <si>
    <t>37.8D05.0492</t>
  </si>
  <si>
    <t>Phẫu thuật thoát vị bẹn hoặc thoát vị đùi hoặc thoát vị thành bụng</t>
  </si>
  <si>
    <t>99</t>
  </si>
  <si>
    <t>100</t>
  </si>
  <si>
    <t>103</t>
  </si>
  <si>
    <t>151</t>
  </si>
  <si>
    <t>152</t>
  </si>
  <si>
    <t>10.0679.0492</t>
  </si>
  <si>
    <t>10.679</t>
  </si>
  <si>
    <t>Phẫu thuật điều trị thoát vị bẹn bằng phương pháp Bassini</t>
  </si>
  <si>
    <t>10.0680.0492</t>
  </si>
  <si>
    <t>10.680</t>
  </si>
  <si>
    <t>Phẫu thuật điều trị thoát vị bẹn bằng phương pháp Shouldice</t>
  </si>
  <si>
    <t>10.0681.0492</t>
  </si>
  <si>
    <t>10.681</t>
  </si>
  <si>
    <t>Phẫu thuật điều trị thoát vị bẹn bằng phương pháp kết hợp Bassini và Shouldice</t>
  </si>
  <si>
    <t>10.0682.0492</t>
  </si>
  <si>
    <t>10.682</t>
  </si>
  <si>
    <t>Phẫu thuật điều trị thoát vị bẹn bằng phương pháp Lichtenstein</t>
  </si>
  <si>
    <t>23</t>
  </si>
  <si>
    <t>37.8D05.0407</t>
  </si>
  <si>
    <t xml:space="preserve">Phẫu thuật u máu các vị trí </t>
  </si>
  <si>
    <t>10.0264.0407</t>
  </si>
  <si>
    <t>10.264</t>
  </si>
  <si>
    <t>Phẫu thuật cắt u máu lớn (đường kính ≥ 10 cm)</t>
  </si>
  <si>
    <t>10.0265.0407</t>
  </si>
  <si>
    <t>10.265</t>
  </si>
  <si>
    <t>Phẫu thuật cắt u máu nhỏ (đường kính &lt; 10 cm)</t>
  </si>
  <si>
    <t>37.8D05.0575</t>
  </si>
  <si>
    <t>Ghép da hay vạt da điều trị hở mi do sẹo</t>
  </si>
  <si>
    <t>Phẫu thuật vá da nhỏ diện tích &lt; 10 cm2</t>
  </si>
  <si>
    <t>14.0129.0575</t>
  </si>
  <si>
    <t>14.129</t>
  </si>
  <si>
    <t>XIV. MẮT</t>
  </si>
  <si>
    <t>14.0173.0575</t>
  </si>
  <si>
    <t>14.173</t>
  </si>
  <si>
    <t>Ghép da dị loại</t>
  </si>
  <si>
    <t>28.0111.0575</t>
  </si>
  <si>
    <t>28.111</t>
  </si>
  <si>
    <t>Phẫu thuật tái tạo khuyết nhỏ do vết thương môi</t>
  </si>
  <si>
    <t>03.3083.0576</t>
  </si>
  <si>
    <t>37.8D05.0576</t>
  </si>
  <si>
    <t>3.3083</t>
  </si>
  <si>
    <t>Cắt lọc, khâu vết thương rách da đầu</t>
  </si>
  <si>
    <t xml:space="preserve">Phẫu thuật vết thương phần mềm hoặc rách da đầu </t>
  </si>
  <si>
    <t>10.0954.0576</t>
  </si>
  <si>
    <t>10.954</t>
  </si>
  <si>
    <t>Phẫu thuật vết thương phần mềm đơn giản/rách da đầu</t>
  </si>
  <si>
    <t>28.0161.0576</t>
  </si>
  <si>
    <t>28.161</t>
  </si>
  <si>
    <t>Phẫu thuật khâu đơn giản vết thương vùng mặt cổ</t>
  </si>
  <si>
    <t>28.0162.0576</t>
  </si>
  <si>
    <t>28.162</t>
  </si>
  <si>
    <t>Phẫu thuật vết thương phần mềm vùng hàm mặt không thiếu hổng tổ chức</t>
  </si>
  <si>
    <t>37.8D05.0577</t>
  </si>
  <si>
    <t>Phẫu thuật vết thương phần mềm phức tạp</t>
  </si>
  <si>
    <t>03.3774.0577</t>
  </si>
  <si>
    <t>3.3774</t>
  </si>
  <si>
    <t>Cắt lọc vết thương gẫy xương hở, nắn chỉnh cố định tạm thời</t>
  </si>
  <si>
    <t>03.3793.0577</t>
  </si>
  <si>
    <t>3.3793</t>
  </si>
  <si>
    <t>10.0807.0577</t>
  </si>
  <si>
    <t>10.807</t>
  </si>
  <si>
    <t>Phẫu thuật thương tích phần mềm các cơ quan vận động</t>
  </si>
  <si>
    <t>10.0808.0577</t>
  </si>
  <si>
    <t>10.808</t>
  </si>
  <si>
    <t>Phẫu thuật dập nát phần mềm các cơ quan vận động</t>
  </si>
  <si>
    <t>10.0861.0577</t>
  </si>
  <si>
    <t>10.861</t>
  </si>
  <si>
    <t>Thương tích bàn tay phức tạp</t>
  </si>
  <si>
    <t>10.0955.0577</t>
  </si>
  <si>
    <t>10.955</t>
  </si>
  <si>
    <t>7</t>
  </si>
  <si>
    <t>03.2104.0997</t>
  </si>
  <si>
    <t>37.8D08.0997</t>
  </si>
  <si>
    <t>3.2104</t>
  </si>
  <si>
    <t>Vá nhĩ đơn thuần</t>
  </si>
  <si>
    <t>Chi phí trực tiếp + Phụ cấp</t>
  </si>
  <si>
    <t>Tiền lương 2,34 triệu</t>
  </si>
  <si>
    <t>37.2A01.0001</t>
  </si>
  <si>
    <t>Siêu âm</t>
  </si>
  <si>
    <t>I. HỒI SỨC CẤP CỨU VÀ CHỐNG ĐỘC</t>
  </si>
  <si>
    <t>01.0239.0001</t>
  </si>
  <si>
    <t>1.239</t>
  </si>
  <si>
    <t>Siêu âm ổ bụng tại giường cấp cứu</t>
  </si>
  <si>
    <t>01.0303.0001</t>
  </si>
  <si>
    <t>1.303</t>
  </si>
  <si>
    <t>Siêu âm cấp cứu tại giường bệnh</t>
  </si>
  <si>
    <t>Siêu âm màng phổi cấp cứu</t>
  </si>
  <si>
    <t>T1</t>
  </si>
  <si>
    <t>02.0063.0001</t>
  </si>
  <si>
    <t>2.63</t>
  </si>
  <si>
    <t>02.0373.0001</t>
  </si>
  <si>
    <t>2.373</t>
  </si>
  <si>
    <t>Siêu âm khớp (một vị trí)</t>
  </si>
  <si>
    <t>02.0374.0001</t>
  </si>
  <si>
    <t>2.374</t>
  </si>
  <si>
    <t>Siêu âm phần mềm (một vị trí)</t>
  </si>
  <si>
    <t>T3</t>
  </si>
  <si>
    <t>18.0001.0001</t>
  </si>
  <si>
    <t>18.1</t>
  </si>
  <si>
    <t>Siêu âm tuyến giáp</t>
  </si>
  <si>
    <t>XVIII. ĐIỆN QUANG</t>
  </si>
  <si>
    <t>18.0003.0001</t>
  </si>
  <si>
    <t>18.3</t>
  </si>
  <si>
    <t>Siêu âm cơ phần mềm vùng cổ mặt</t>
  </si>
  <si>
    <t>18.0012.0001</t>
  </si>
  <si>
    <t>18.12</t>
  </si>
  <si>
    <t>Siêu âm thành ngực (cơ, phần mềm thành ngực)</t>
  </si>
  <si>
    <t>18.0013.0001</t>
  </si>
  <si>
    <t>18.13</t>
  </si>
  <si>
    <t>Siêu âm các khối u phổi ngoại vi</t>
  </si>
  <si>
    <t>18.0015.0001</t>
  </si>
  <si>
    <t>18.15</t>
  </si>
  <si>
    <t>Siêu âm ổ bụng (gan mật, tụy, lách, thận, bàng quang)</t>
  </si>
  <si>
    <t>18.0016.0001</t>
  </si>
  <si>
    <t>18.16</t>
  </si>
  <si>
    <t>Siêu âm hệ tiết niệu (thận, tuyến thượng thận, bàng quang, tiền liệt tuyến)</t>
  </si>
  <si>
    <t>18.0018.0001</t>
  </si>
  <si>
    <t>18.18</t>
  </si>
  <si>
    <t>Siêu âm tử cung phần phụ</t>
  </si>
  <si>
    <t>18.0019.0001</t>
  </si>
  <si>
    <t>18.19</t>
  </si>
  <si>
    <t>Siêu âm ống tiêu hóa (dạ dày, ruột non, đại tràng)</t>
  </si>
  <si>
    <t>18.0020.0001</t>
  </si>
  <si>
    <t>18.20</t>
  </si>
  <si>
    <t>Siêu âm thai (thai, nhau thai, nước ối)</t>
  </si>
  <si>
    <t>18.0030.0001</t>
  </si>
  <si>
    <t>18.30</t>
  </si>
  <si>
    <t>Siêu âm tử cung buồng trứng qua đường bụng</t>
  </si>
  <si>
    <t>18.0034.0001</t>
  </si>
  <si>
    <t>18.34</t>
  </si>
  <si>
    <t>Siêu âm thai nhi trong 3 tháng đầu</t>
  </si>
  <si>
    <t>18.0035.0001</t>
  </si>
  <si>
    <t>18.35</t>
  </si>
  <si>
    <t>Siêu âm thai nhi trong 3 tháng giữa</t>
  </si>
  <si>
    <t>18.0036.0001</t>
  </si>
  <si>
    <t>18.36</t>
  </si>
  <si>
    <t>Siêu âm thai nhi trong 3 tháng cuối</t>
  </si>
  <si>
    <t>18.0043.0001</t>
  </si>
  <si>
    <t>18.43</t>
  </si>
  <si>
    <t>Siêu âm khớp (gối, háng, khuỷu, cổ tay….)</t>
  </si>
  <si>
    <t>18.0044.0001</t>
  </si>
  <si>
    <t>18.44</t>
  </si>
  <si>
    <t>Siêu âm phần mềm (da, tổ chức dưới da, cơ….)</t>
  </si>
  <si>
    <t>18.0054.0001</t>
  </si>
  <si>
    <t>18.54</t>
  </si>
  <si>
    <t>Siêu âm tuyến vú hai bên</t>
  </si>
  <si>
    <t>18.0057.0001</t>
  </si>
  <si>
    <t>18.57</t>
  </si>
  <si>
    <t>Siêu âm tinh hoàn hai bên</t>
  </si>
  <si>
    <t>18.0059.0001</t>
  </si>
  <si>
    <t>18.59</t>
  </si>
  <si>
    <t>Siêu âm dương vật</t>
  </si>
  <si>
    <t>37.2A01.0003</t>
  </si>
  <si>
    <t>Siêu âm đầu dò âm đạo, trực tràng</t>
  </si>
  <si>
    <t>18.0031.0003</t>
  </si>
  <si>
    <t>18.31</t>
  </si>
  <si>
    <t>Siêu âm tử cung buồng trứng qua đường âm đạo</t>
  </si>
  <si>
    <t>01.0018.0004</t>
  </si>
  <si>
    <t>37.2A01.0004</t>
  </si>
  <si>
    <t>1.18</t>
  </si>
  <si>
    <t>Siêu âm tim cấp cứu tại giường</t>
  </si>
  <si>
    <t>Siêu âm Doppler màu tim hoặc mạch máu</t>
  </si>
  <si>
    <t>01.0019.0004</t>
  </si>
  <si>
    <t>1.19</t>
  </si>
  <si>
    <t>Siêu âm Doppler mạch cấp cứu tại giường</t>
  </si>
  <si>
    <t>02.0112.0004</t>
  </si>
  <si>
    <t>2.112</t>
  </si>
  <si>
    <t>Siêu âm Doppler mạch máu</t>
  </si>
  <si>
    <t>02.0315.0004</t>
  </si>
  <si>
    <t>2.315</t>
  </si>
  <si>
    <t>Siêu âm Doppler mạch máu khối u gan</t>
  </si>
  <si>
    <t>02.0316.0004</t>
  </si>
  <si>
    <t>2.316</t>
  </si>
  <si>
    <t>Siêu âm Doppler mạch máu hệ tĩnh mạch cửa hoặc mạch máu ổ bụng</t>
  </si>
  <si>
    <t>IX. GÂY MÊ HỒI SỨC</t>
  </si>
  <si>
    <t>VI. TÂM THẦN</t>
  </si>
  <si>
    <t>18.0023.0004</t>
  </si>
  <si>
    <t>18.23</t>
  </si>
  <si>
    <t>Siêu âm Doppler mạch máu ổ bụng (động mạch chủ, mạc treo tràng trên, thân tạng…)</t>
  </si>
  <si>
    <t>18.0024.0004</t>
  </si>
  <si>
    <t>18.24</t>
  </si>
  <si>
    <t>Siêu âm Doppler động mạch thận</t>
  </si>
  <si>
    <t>18.0029.0004</t>
  </si>
  <si>
    <t>18.29</t>
  </si>
  <si>
    <t>Siêu âm Doppler tĩnh mạch chậu, chủ dưới</t>
  </si>
  <si>
    <t>18.0033.0004</t>
  </si>
  <si>
    <t>18.33</t>
  </si>
  <si>
    <t>Siêu âm Doppler tử cung, buồng trứng qua đường âm đạo</t>
  </si>
  <si>
    <t>18.0045.0004</t>
  </si>
  <si>
    <t>18.45</t>
  </si>
  <si>
    <t>Siêu âm Doppler động mạch, tĩnh mạch chi dưới</t>
  </si>
  <si>
    <t>18.0049.0004</t>
  </si>
  <si>
    <t>18.49</t>
  </si>
  <si>
    <t>Siêu âm tim, màng tim qua thành ngực</t>
  </si>
  <si>
    <t>TDB</t>
  </si>
  <si>
    <t>37.2A02.0010</t>
  </si>
  <si>
    <t>Chụp X-quang phim  ≤ 24x30 cm (1 tư thế)</t>
  </si>
  <si>
    <t>Áp dụng cho 01 vị trí</t>
  </si>
  <si>
    <t>Chụp X-quang thường</t>
  </si>
  <si>
    <t>14.0239.0010</t>
  </si>
  <si>
    <t>14.239</t>
  </si>
  <si>
    <t>Chụp lỗ thị giác</t>
  </si>
  <si>
    <t>18.0067.0010</t>
  </si>
  <si>
    <t>18.67</t>
  </si>
  <si>
    <t>Chụp Xquang sọ thẳng/nghiêng</t>
  </si>
  <si>
    <t>18.0069.0010</t>
  </si>
  <si>
    <t>18.69</t>
  </si>
  <si>
    <t>Chụp Xquang mặt thấp hoặc mặt cao</t>
  </si>
  <si>
    <t>18.0070.0010</t>
  </si>
  <si>
    <t>18.70</t>
  </si>
  <si>
    <t>Chụp Xquang sọ tiếp tuyến</t>
  </si>
  <si>
    <t>18.0072.0010</t>
  </si>
  <si>
    <t>18.72</t>
  </si>
  <si>
    <t>Chụp Xquang Blondeau [Blondeau + Hirtz]</t>
  </si>
  <si>
    <t>18.0073.0010</t>
  </si>
  <si>
    <t>18.73</t>
  </si>
  <si>
    <t>Chụp Xquang Hirtz</t>
  </si>
  <si>
    <t>18.0074.0010</t>
  </si>
  <si>
    <t>18.74</t>
  </si>
  <si>
    <t>Chụp Xquang hàm chếch một bên</t>
  </si>
  <si>
    <t>18.0075.0010</t>
  </si>
  <si>
    <t>18.75</t>
  </si>
  <si>
    <t>Chụp Xquang xương chính mũi nghiêng hoặc tiếp tuyến</t>
  </si>
  <si>
    <t>18.0076.0010</t>
  </si>
  <si>
    <t>18.76</t>
  </si>
  <si>
    <t>Chụp Xquang hố yên thẳng hoặc nghiêng</t>
  </si>
  <si>
    <t>18.0077.0010</t>
  </si>
  <si>
    <t>18.77</t>
  </si>
  <si>
    <t>Chụp Xquang Chausse III</t>
  </si>
  <si>
    <t>18.0078.0010</t>
  </si>
  <si>
    <t>18.78</t>
  </si>
  <si>
    <t>Chụp Xquang Schuller</t>
  </si>
  <si>
    <t>18.0079.0010</t>
  </si>
  <si>
    <t>18.79</t>
  </si>
  <si>
    <t>Chụp Xquang Stenvers</t>
  </si>
  <si>
    <t>18.0080.0010</t>
  </si>
  <si>
    <t>18.80</t>
  </si>
  <si>
    <t>Chụp Xquang khớp thái dương hàm</t>
  </si>
  <si>
    <t>18.0085.0010</t>
  </si>
  <si>
    <t>18.85</t>
  </si>
  <si>
    <t>Chụp Xquang mỏm trâm</t>
  </si>
  <si>
    <t>18.0087.0010</t>
  </si>
  <si>
    <t>18.87</t>
  </si>
  <si>
    <t>Chụp Xquang cột sống cổ chếch hai bên</t>
  </si>
  <si>
    <t>18.0089.0010</t>
  </si>
  <si>
    <t>18.89</t>
  </si>
  <si>
    <t>Chụp Xquang cột sống cổ C1-C2</t>
  </si>
  <si>
    <t>18.0095.0010</t>
  </si>
  <si>
    <t>18.95</t>
  </si>
  <si>
    <t>Chụp Xquang cột sống thắt lưng De Sèze</t>
  </si>
  <si>
    <t>18.0098.0010</t>
  </si>
  <si>
    <t>18.98</t>
  </si>
  <si>
    <t>Chụp Xquang khung chậu thẳng</t>
  </si>
  <si>
    <t>18.0099.0010</t>
  </si>
  <si>
    <t>18.99</t>
  </si>
  <si>
    <t>Chụp Xquang xương đòn thẳng hoặc chếch</t>
  </si>
  <si>
    <t>18.0100.0010</t>
  </si>
  <si>
    <t>18.100</t>
  </si>
  <si>
    <t>Chụp Xquang khớp vai thẳng</t>
  </si>
  <si>
    <t>18.0101.0010</t>
  </si>
  <si>
    <t>18.101</t>
  </si>
  <si>
    <t>Chụp Xquang khớp vai nghiêng hoặc chếch</t>
  </si>
  <si>
    <t>18.0102.0010</t>
  </si>
  <si>
    <t>18.102</t>
  </si>
  <si>
    <t>Chụp Xquang xương bả vai thẳng nghiêng</t>
  </si>
  <si>
    <t>18.0105.0010</t>
  </si>
  <si>
    <t>18.105</t>
  </si>
  <si>
    <t>Chụp Xquang khớp khuỷu gập (Jones hoặc Coyle)</t>
  </si>
  <si>
    <t>18.0108.0010</t>
  </si>
  <si>
    <t>18.108</t>
  </si>
  <si>
    <t>Chụp Xquang xương bàn ngón tay thẳng, nghiêng hoặc chếch</t>
  </si>
  <si>
    <t>18.0110.0010</t>
  </si>
  <si>
    <t>18.110</t>
  </si>
  <si>
    <t>Chụp Xquang khớp háng nghiêng</t>
  </si>
  <si>
    <t>18.0120.0010</t>
  </si>
  <si>
    <t>18.120</t>
  </si>
  <si>
    <t>Chụp Xquang ngực nghiêng hoặc chếch mỗi bên</t>
  </si>
  <si>
    <t>37.2A02.0011</t>
  </si>
  <si>
    <t>Chụp X-quang phim  ≤ 24x30 cm (2 tư thế)</t>
  </si>
  <si>
    <t>14.0239.0011</t>
  </si>
  <si>
    <t>18.0068.0011</t>
  </si>
  <si>
    <t>18.68</t>
  </si>
  <si>
    <t>Chụp Xquang mặt thẳng nghiêng</t>
  </si>
  <si>
    <t>18.0071.0011</t>
  </si>
  <si>
    <t>18.71</t>
  </si>
  <si>
    <t>Chụp Xquang hốc mắt thẳng nghiêng</t>
  </si>
  <si>
    <t>18.0090.0011</t>
  </si>
  <si>
    <t>18.90</t>
  </si>
  <si>
    <t>Chụp Xquang cột sống ngực thẳng nghiêng hoặc chếch</t>
  </si>
  <si>
    <t>18.0091.0011</t>
  </si>
  <si>
    <t>18.91</t>
  </si>
  <si>
    <t>Chụp Xquang cột sống thắt lưng thẳng nghiêng</t>
  </si>
  <si>
    <t>18.0092.0011</t>
  </si>
  <si>
    <t>18.92</t>
  </si>
  <si>
    <t>Chụp Xquang cột sống thắt lưng chếch hai bên</t>
  </si>
  <si>
    <t>18.0093.0011</t>
  </si>
  <si>
    <t>18.93</t>
  </si>
  <si>
    <t>Chụp Xquang cột sống thắt lưng L5-S1 thẳng nghiêng</t>
  </si>
  <si>
    <t>18.0094.0011</t>
  </si>
  <si>
    <t>18.94</t>
  </si>
  <si>
    <t>Chụp Xquang cột sống thắt lưng động, gập ưỡn</t>
  </si>
  <si>
    <t>18.0096.0011</t>
  </si>
  <si>
    <t>18.96</t>
  </si>
  <si>
    <t>Chụp Xquang cột sống cùng cụt thẳng nghiêng</t>
  </si>
  <si>
    <t>18.0103.0011</t>
  </si>
  <si>
    <t>18.103</t>
  </si>
  <si>
    <t>Chụp Xquang xương cánh tay thẳng nghiêng</t>
  </si>
  <si>
    <t>18.0104.0011</t>
  </si>
  <si>
    <t>18.104</t>
  </si>
  <si>
    <t>Chụp Xquang khớp khuỷu thẳng, nghiêng hoặc chếch</t>
  </si>
  <si>
    <t>18.0106.0011</t>
  </si>
  <si>
    <t>18.106</t>
  </si>
  <si>
    <t>Chụp Xquang xương cẳng tay thẳng nghiêng</t>
  </si>
  <si>
    <t>18.0107.0011</t>
  </si>
  <si>
    <t>18.107</t>
  </si>
  <si>
    <t>Chụp Xquang xương cổ tay thẳng, nghiêng hoặc chếch</t>
  </si>
  <si>
    <t>18.0111.0011</t>
  </si>
  <si>
    <t>18.111</t>
  </si>
  <si>
    <t>Chụp Xquang xương đùi thẳng nghiêng</t>
  </si>
  <si>
    <t>18.0112.0011</t>
  </si>
  <si>
    <t>18.112</t>
  </si>
  <si>
    <t>Chụp Xquang khớp gối thẳng, nghiêng hoặc chếch</t>
  </si>
  <si>
    <t>18.0113.0011</t>
  </si>
  <si>
    <t>18.113</t>
  </si>
  <si>
    <t>Chụp Xquang xương bánh chè và khớp đùi bánh chè</t>
  </si>
  <si>
    <t>18.0114.0011</t>
  </si>
  <si>
    <t>18.114</t>
  </si>
  <si>
    <t>Chụp Xquang xương cẳng chân thẳng nghiêng</t>
  </si>
  <si>
    <t>18.0115.0011</t>
  </si>
  <si>
    <t>18.115</t>
  </si>
  <si>
    <t>Chụp Xquang xương cổ chân thẳng, nghiêng hoặc chếch</t>
  </si>
  <si>
    <t>18.0116.0011</t>
  </si>
  <si>
    <t>18.116</t>
  </si>
  <si>
    <t>Chụp Xquang xương bàn, ngón chân thẳng, nghiêng hoặc chếch</t>
  </si>
  <si>
    <t>18.0117.0011</t>
  </si>
  <si>
    <t>18.117</t>
  </si>
  <si>
    <t>Chụp Xquang xương gót thẳng nghiêng</t>
  </si>
  <si>
    <t>18.0121.0011</t>
  </si>
  <si>
    <t>18.121</t>
  </si>
  <si>
    <t>Chụp Xquang xương ức thẳng, nghiêng</t>
  </si>
  <si>
    <t>37.2A02.0012</t>
  </si>
  <si>
    <t>Chụp X-quang phim &gt; 24x30 cm (1 tư thế)</t>
  </si>
  <si>
    <t>18.0105.0012</t>
  </si>
  <si>
    <t>18.0109.0012</t>
  </si>
  <si>
    <t>18.109</t>
  </si>
  <si>
    <t>Chụp Xquang khớp háng thẳng hai bên</t>
  </si>
  <si>
    <t>18.0125.0012</t>
  </si>
  <si>
    <t>18.125</t>
  </si>
  <si>
    <t>Chụp Xquang bụng không chuẩn bị thẳng hoặc nghiêng</t>
  </si>
  <si>
    <t>37.2A02.0013</t>
  </si>
  <si>
    <t>Chụp X-quang phim &gt; 24x30 cm (2 tư thế)</t>
  </si>
  <si>
    <t>18.0086.0013</t>
  </si>
  <si>
    <t>18.86</t>
  </si>
  <si>
    <t>Chụp Xquang cột sống cổ thẳng nghiêng</t>
  </si>
  <si>
    <t>18.0087.0013</t>
  </si>
  <si>
    <t>18.0081.2001</t>
  </si>
  <si>
    <t>15.2A02.2001</t>
  </si>
  <si>
    <t>18.81</t>
  </si>
  <si>
    <t>Chụp Xquang răng cận chóp (Periapical)</t>
  </si>
  <si>
    <t>Chụp X-quang ổ răng hoặc cận chóp</t>
  </si>
  <si>
    <t>18.0124.0016</t>
  </si>
  <si>
    <t>37.2A02.0016</t>
  </si>
  <si>
    <t>18.124</t>
  </si>
  <si>
    <t>Chụp Xquang thực quản cổ nghiêng</t>
  </si>
  <si>
    <t xml:space="preserve">Chụp thực quản có uống thuốc cản quang </t>
  </si>
  <si>
    <t>18.0130.0017</t>
  </si>
  <si>
    <t>37.2A02.0017</t>
  </si>
  <si>
    <t>18.130</t>
  </si>
  <si>
    <t>Chụp Xquang thực quản dạ dày</t>
  </si>
  <si>
    <t xml:space="preserve">Chụp dạ dày-tá tràng có uống thuốc cản quang </t>
  </si>
  <si>
    <t>Chụp Xquang số hóa</t>
  </si>
  <si>
    <t>18.0088.0030</t>
  </si>
  <si>
    <t>37.2A03.0030</t>
  </si>
  <si>
    <t>18.88</t>
  </si>
  <si>
    <t>Chụp Xquang cột sống cổ động, nghiêng 3 tư thế</t>
  </si>
  <si>
    <t>Chụp X-quang số hóa 3 phim</t>
  </si>
  <si>
    <t>18.0097.0030</t>
  </si>
  <si>
    <t>18.97</t>
  </si>
  <si>
    <t>Chụp Xquang khớp cùng chậu thẳng chếch hai bên</t>
  </si>
  <si>
    <t>XXI. THĂM DÒ CHỨC NĂNG</t>
  </si>
  <si>
    <t>4883/QĐ-BYT</t>
  </si>
  <si>
    <t>37.2A05.0069</t>
  </si>
  <si>
    <t>Đo mật độ xương 1 vị trí</t>
  </si>
  <si>
    <t>Bằng phương pháp DEXA</t>
  </si>
  <si>
    <t>Một số kỹ thuật chẩn đoán hình ảnh khác</t>
  </si>
  <si>
    <t>18.0010.0069</t>
  </si>
  <si>
    <t>18.10</t>
  </si>
  <si>
    <t>Siêu âm Doppler u tuyến, hạch vùng cổ</t>
  </si>
  <si>
    <t>18.0021.0069</t>
  </si>
  <si>
    <t>18.21</t>
  </si>
  <si>
    <t>Siêu âm Doppler các khối u trong ổ bụng</t>
  </si>
  <si>
    <t>18.0025.0069</t>
  </si>
  <si>
    <t>18.25</t>
  </si>
  <si>
    <t>Siêu âm Doppler tử cung phần phụ</t>
  </si>
  <si>
    <t>18.0026.0069</t>
  </si>
  <si>
    <t>18.26</t>
  </si>
  <si>
    <t>Siêu âm Doppler thai nhi (thai, nhau thai, dây rốn, động mạch tử cung)</t>
  </si>
  <si>
    <t>18.0032.0069</t>
  </si>
  <si>
    <t>18.32</t>
  </si>
  <si>
    <t>Siêu âm Doppler tử cung, buồng trứng qua đường bụng</t>
  </si>
  <si>
    <t>18.0058.0069</t>
  </si>
  <si>
    <t>18.58</t>
  </si>
  <si>
    <t>Siêu âm Doppler tinh hoàn, mào tinh hoàn hai bên</t>
  </si>
  <si>
    <t>01.0065.0071</t>
  </si>
  <si>
    <t>37.8B00.0071</t>
  </si>
  <si>
    <t>1.65</t>
  </si>
  <si>
    <t>Bóp bóng Ambu qua mặt nạ</t>
  </si>
  <si>
    <t>Bơm rửa khoang màng phổi</t>
  </si>
  <si>
    <t>Các thủ thuật và dịch vụ Nội soi</t>
  </si>
  <si>
    <t>01.0158.0074</t>
  </si>
  <si>
    <t>37.8B00.0074</t>
  </si>
  <si>
    <t>1.158</t>
  </si>
  <si>
    <t>Cấp cứu ngừng tuần hoàn hô hấp cơ bản</t>
  </si>
  <si>
    <t>Cấp cứu ngừng tuần hoàn</t>
  </si>
  <si>
    <t>Bao gồm cả bóng dùng nhiều lần.</t>
  </si>
  <si>
    <t>03.0113.0074</t>
  </si>
  <si>
    <t>3.113</t>
  </si>
  <si>
    <t>Cấp cứu ngừng tuần hoàn hô hấp</t>
  </si>
  <si>
    <t>13.200</t>
  </si>
  <si>
    <t>Bóp bóng Ambu, thổi ngạt sơ sinh</t>
  </si>
  <si>
    <t>37.8B00.0075</t>
  </si>
  <si>
    <t>Cắt chỉ</t>
  </si>
  <si>
    <t>Chỉ áp dụng với người bệnh ngoại trú.</t>
  </si>
  <si>
    <t>03.1681.0075</t>
  </si>
  <si>
    <t>3.1681</t>
  </si>
  <si>
    <t>Cắt chỉ khâu giác mạc</t>
  </si>
  <si>
    <t>03.1690.0075</t>
  </si>
  <si>
    <t>3.1690</t>
  </si>
  <si>
    <t>Cắt chỉ khâu kết mạc</t>
  </si>
  <si>
    <t>03.1703.0075</t>
  </si>
  <si>
    <t>3.1703</t>
  </si>
  <si>
    <t>Cắt chỉ khâu da</t>
  </si>
  <si>
    <t>03.3826.0075</t>
  </si>
  <si>
    <t>3.3826</t>
  </si>
  <si>
    <t>Thay băng, cắt chỉ vết mổ</t>
  </si>
  <si>
    <t>14.0111.0075</t>
  </si>
  <si>
    <t>14.111</t>
  </si>
  <si>
    <t>Cắt chỉ sau phẫu thuật lác</t>
  </si>
  <si>
    <t>14.0112.0075</t>
  </si>
  <si>
    <t>14.112</t>
  </si>
  <si>
    <t>Cắt chỉ sau phẫu thuật sụp mi</t>
  </si>
  <si>
    <t>14.0116.0075</t>
  </si>
  <si>
    <t>14.116</t>
  </si>
  <si>
    <t>Cắt chỉ sau phẫu thuật lác, sụp mi</t>
  </si>
  <si>
    <t>14.0203.0075</t>
  </si>
  <si>
    <t>14.203</t>
  </si>
  <si>
    <t>Cắt chỉ khâu da mi đơn giản</t>
  </si>
  <si>
    <t>V. DA LIỄU</t>
  </si>
  <si>
    <t>37.8B00.0077</t>
  </si>
  <si>
    <t xml:space="preserve">Chọc dò màng bụng hoặc màng phổi </t>
  </si>
  <si>
    <t>02.0009.0077</t>
  </si>
  <si>
    <t>2.9</t>
  </si>
  <si>
    <t>Chọc dò dịch màng phổi</t>
  </si>
  <si>
    <t>02.0243.0077</t>
  </si>
  <si>
    <t>2.243</t>
  </si>
  <si>
    <t>Chọc tháo dịch ổ bụng điều trị</t>
  </si>
  <si>
    <t>37.8B00.0079</t>
  </si>
  <si>
    <t>Chọc hút khí màng phổi</t>
  </si>
  <si>
    <t>02.0011.0079</t>
  </si>
  <si>
    <t>2.11</t>
  </si>
  <si>
    <t>01.0202.0083</t>
  </si>
  <si>
    <t>37.8B00.0083</t>
  </si>
  <si>
    <t>1.202</t>
  </si>
  <si>
    <t>Chọc dịch tuỷ sống</t>
  </si>
  <si>
    <t>Chọc dò tuỷ sống</t>
  </si>
  <si>
    <t>Chưa bao gồm kim chọc dò.</t>
  </si>
  <si>
    <t>02.0129.0083</t>
  </si>
  <si>
    <t>2.129</t>
  </si>
  <si>
    <t>Chọc dò dịch não tuỷ</t>
  </si>
  <si>
    <t>03.0148.0083</t>
  </si>
  <si>
    <t>3.148</t>
  </si>
  <si>
    <t>XXII. HUYẾT HỌC TRUYỀN MÁU</t>
  </si>
  <si>
    <t>37.8B00.0086</t>
  </si>
  <si>
    <t xml:space="preserve">Chọc hút hạch hoặc u </t>
  </si>
  <si>
    <t>02.0363.0086</t>
  </si>
  <si>
    <t>2.363</t>
  </si>
  <si>
    <t>Hút ổ viêm/ áp xe phần mềm</t>
  </si>
  <si>
    <t>01.0216.0103</t>
  </si>
  <si>
    <t>37.8B00.0103</t>
  </si>
  <si>
    <t>1.216</t>
  </si>
  <si>
    <t>Đặt ống thông dạ dày</t>
  </si>
  <si>
    <t xml:space="preserve">Đặt sonde dạ dày </t>
  </si>
  <si>
    <t>02.0244.0103</t>
  </si>
  <si>
    <t>2.244</t>
  </si>
  <si>
    <t>03.0167.0103</t>
  </si>
  <si>
    <t>3.167</t>
  </si>
  <si>
    <t>02.0349.0112</t>
  </si>
  <si>
    <t>37.8B00.0112</t>
  </si>
  <si>
    <t>2.349</t>
  </si>
  <si>
    <t>Hút dịch khớp gối</t>
  </si>
  <si>
    <t>Hút dịch khớp</t>
  </si>
  <si>
    <t>02.0353.0112</t>
  </si>
  <si>
    <t>2.353</t>
  </si>
  <si>
    <t>Hút dịch khớp khuỷu</t>
  </si>
  <si>
    <t>02.0355.0112</t>
  </si>
  <si>
    <t>2.355</t>
  </si>
  <si>
    <t>Hút dịch khớp cổ chân</t>
  </si>
  <si>
    <t>02.0357.0112</t>
  </si>
  <si>
    <t>2.357</t>
  </si>
  <si>
    <t>Hút dịch khớp cổ tay</t>
  </si>
  <si>
    <t>02.0359.0112</t>
  </si>
  <si>
    <t>2.359</t>
  </si>
  <si>
    <t>Hút dịch khớp vai</t>
  </si>
  <si>
    <t>02.0361.0112</t>
  </si>
  <si>
    <t>2.361</t>
  </si>
  <si>
    <t>Hút nang bao hoạt dịch</t>
  </si>
  <si>
    <t>37.8B00.0114</t>
  </si>
  <si>
    <t>Hút đờm</t>
  </si>
  <si>
    <t>02.0150.0114</t>
  </si>
  <si>
    <t>2.150</t>
  </si>
  <si>
    <t>Hút đờm hầu họng</t>
  </si>
  <si>
    <t>37.8B00.0121</t>
  </si>
  <si>
    <t>Mở thông bàng quang (gây tê tại chỗ)</t>
  </si>
  <si>
    <t>01.0163.0121</t>
  </si>
  <si>
    <t>1.163</t>
  </si>
  <si>
    <t>Mở thông bàng quang trên xương mu</t>
  </si>
  <si>
    <t>03.3532.0121</t>
  </si>
  <si>
    <t>3.3532</t>
  </si>
  <si>
    <t>Mở thông bàng quang</t>
  </si>
  <si>
    <t>01.0106.0128</t>
  </si>
  <si>
    <t>37.8B00.0128</t>
  </si>
  <si>
    <t>1.106</t>
  </si>
  <si>
    <t>Nội soi khí phế quản cấp cứu</t>
  </si>
  <si>
    <t>Nội soi phế quản dưới gây mê không sinh thiết</t>
  </si>
  <si>
    <t>03.0056.0128</t>
  </si>
  <si>
    <t>3.56</t>
  </si>
  <si>
    <t>Nội soi khí phế quản hút đờm</t>
  </si>
  <si>
    <t>01.0111.0129</t>
  </si>
  <si>
    <t>37.8B00.0129</t>
  </si>
  <si>
    <t>1.111</t>
  </si>
  <si>
    <t>Nội soi khí phế quản lấy dị vật</t>
  </si>
  <si>
    <t>Nội soi phế quản dưới gây mê lấy dị vật phế quản</t>
  </si>
  <si>
    <t>3.1061</t>
  </si>
  <si>
    <t>Nội soi thực quản, dạ dày, tá tràng có thể kết hợp sinh thiết</t>
  </si>
  <si>
    <t>02.0272.2044</t>
  </si>
  <si>
    <t>15.8B00.2044</t>
  </si>
  <si>
    <t>2.272</t>
  </si>
  <si>
    <t>Nội soi can thiệp - làm Clo test chẩn đoán nhiễm H.Pylori</t>
  </si>
  <si>
    <t xml:space="preserve">Nội soi dạ dày làm Clo test   </t>
  </si>
  <si>
    <t>37.8B00.0135</t>
  </si>
  <si>
    <t>Nội soi thực quản-dạ dày- tá tràng ống mềm không sinh thiết</t>
  </si>
  <si>
    <t>03.1061.0135</t>
  </si>
  <si>
    <t>02.0259.0137</t>
  </si>
  <si>
    <t>37.8B00.0137</t>
  </si>
  <si>
    <t>2.259</t>
  </si>
  <si>
    <t>Nội soi đại trực tràng toàn bộ ống mềm không sinh thiết</t>
  </si>
  <si>
    <t>Nội soi đại trực tràng ống mềm không sinh thiết</t>
  </si>
  <si>
    <t>02.0306.0137</t>
  </si>
  <si>
    <t>2.306</t>
  </si>
  <si>
    <t>Nội soi đại tràng sigma không sinh thiết</t>
  </si>
  <si>
    <t>03.1062.0137</t>
  </si>
  <si>
    <t>3.1062</t>
  </si>
  <si>
    <t>Nội soi đại tràng sigma</t>
  </si>
  <si>
    <t>02.0256.0139</t>
  </si>
  <si>
    <t>37.8B00.0139</t>
  </si>
  <si>
    <t>2.256</t>
  </si>
  <si>
    <t>Nội soi trực tràng ống mềm</t>
  </si>
  <si>
    <t>Nội soi trực tràng ống mềm không sinh thiết</t>
  </si>
  <si>
    <t>02.0257.0139</t>
  </si>
  <si>
    <t>2.257</t>
  </si>
  <si>
    <t>Nội soi trực tràng ống mềm cấp cứu</t>
  </si>
  <si>
    <t>02.0308.0139</t>
  </si>
  <si>
    <t>2.308</t>
  </si>
  <si>
    <t>Chưa bao gồm sonde JJ.</t>
  </si>
  <si>
    <t>37.8B00.0156</t>
  </si>
  <si>
    <t>Nong niệu đạo và đặt thông đái</t>
  </si>
  <si>
    <t>03.3606.0156</t>
  </si>
  <si>
    <t>3.3606</t>
  </si>
  <si>
    <t>Nong niệu đạo</t>
  </si>
  <si>
    <t>10.0405.0156</t>
  </si>
  <si>
    <t>10.405</t>
  </si>
  <si>
    <t>37.8B00.0158</t>
  </si>
  <si>
    <t>Rửa bàng quang</t>
  </si>
  <si>
    <t>Chưa bao gồm hóa chất.</t>
  </si>
  <si>
    <t>02.0233.0158</t>
  </si>
  <si>
    <t>2.233</t>
  </si>
  <si>
    <t>01.0218.0159</t>
  </si>
  <si>
    <t>37.8B00.0159</t>
  </si>
  <si>
    <t>1.218</t>
  </si>
  <si>
    <t>Rửa dạ dày cấp cứu</t>
  </si>
  <si>
    <t>Rửa dạ dày</t>
  </si>
  <si>
    <t>02.0313.0159</t>
  </si>
  <si>
    <t>2.313</t>
  </si>
  <si>
    <t>03.0168.0159</t>
  </si>
  <si>
    <t>3.168</t>
  </si>
  <si>
    <t>07.0226.0199</t>
  </si>
  <si>
    <t>37.8B00.0199</t>
  </si>
  <si>
    <t>7.226</t>
  </si>
  <si>
    <t>Cắt lọc, lấy bỏ tổ chức hoại tử cho các nhiễm trùng bàn chân vết loét khu trú ở ngón chân trên người bệnh đái tháo đường</t>
  </si>
  <si>
    <t>Thay băng cắt lọc vết thương mạn tính</t>
  </si>
  <si>
    <t xml:space="preserve">Áp dụng đối với  bệnh Pemphigus hoặc Pemphigoid hoặc ly thượng bì bọng nước bẩm sinh hoặc vết loét bàn chân do đái tháo đường hoặc vết loét, hoại tử ở bệnh nhân phong hoặc vết loét, hoại tử do tỳ đè. </t>
  </si>
  <si>
    <t>11.0116.0199</t>
  </si>
  <si>
    <t>11.116</t>
  </si>
  <si>
    <t>Thay băng điều trị vết thương mạn tính</t>
  </si>
  <si>
    <t>37.8B00.0200</t>
  </si>
  <si>
    <t>Thay băng vết thương hoặc mổ chiều dài  ≤ 15cm</t>
  </si>
  <si>
    <t>Chỉ áp dụng với người bệnh ngoại trú. Đối với người bệnh nội trú theo quy định của Bộ Y tế.</t>
  </si>
  <si>
    <t>03.3911.0200</t>
  </si>
  <si>
    <t>3.3911</t>
  </si>
  <si>
    <t>Thay băng, cắt chỉ</t>
  </si>
  <si>
    <t>07.0225.0200</t>
  </si>
  <si>
    <t>7.225</t>
  </si>
  <si>
    <t>Thay băng trên người bệnh đái tháo đường</t>
  </si>
  <si>
    <t xml:space="preserve">Chưa bao gồm gạc hydrocolloid; gạc xốp, miếng xốp (foam); gạc, gạc lưới có tẩm kháng sinh hoặc chất sát khuẩn. </t>
  </si>
  <si>
    <t>15.0303.0200</t>
  </si>
  <si>
    <t>15.303</t>
  </si>
  <si>
    <t>Thay băng vết mổ</t>
  </si>
  <si>
    <t>15.8B00.2047</t>
  </si>
  <si>
    <t>Thay băng vết  mổ chiều dài trên 15cm đến 30 cm</t>
  </si>
  <si>
    <t>15.0303.2047</t>
  </si>
  <si>
    <t>37.8B00.0202</t>
  </si>
  <si>
    <t>Thay băng vết thương hoặc mổ chiều dài từ trên 30 cm đến 50 cm</t>
  </si>
  <si>
    <t>15.0303.0202</t>
  </si>
  <si>
    <t>37.8B00.0203</t>
  </si>
  <si>
    <t>Thay băng vết thương hoặc mổ chiều dài từ trên 15 cm đến 30 cm nhiễm trùng</t>
  </si>
  <si>
    <t>02.0163.0203</t>
  </si>
  <si>
    <t>2.163</t>
  </si>
  <si>
    <t>Thay băng các vết loét hoại tử rộng sau TBMMN</t>
  </si>
  <si>
    <t>37.8B00.0204</t>
  </si>
  <si>
    <t>Thay băng vết thương hoặc mổ chiều dài từ 30 cm đến 50 cm nhiễm trùng</t>
  </si>
  <si>
    <t>15.0303.0204</t>
  </si>
  <si>
    <t>37.8B00.0210</t>
  </si>
  <si>
    <t xml:space="preserve">Thông đái </t>
  </si>
  <si>
    <t>02.0188.0210</t>
  </si>
  <si>
    <t>2.188</t>
  </si>
  <si>
    <t>Đặt sonde bàng quang</t>
  </si>
  <si>
    <t>03.0133.0210</t>
  </si>
  <si>
    <t>3.133</t>
  </si>
  <si>
    <t>Thông tiểu</t>
  </si>
  <si>
    <t>37.8B00.0211</t>
  </si>
  <si>
    <t>Thụt tháo phân hoặc Đặt sonde hậu môn</t>
  </si>
  <si>
    <t>01.0223.0211</t>
  </si>
  <si>
    <t>1.223</t>
  </si>
  <si>
    <t>Đặt ống thông hậu môn</t>
  </si>
  <si>
    <t>02.0338.0211</t>
  </si>
  <si>
    <t>2.338</t>
  </si>
  <si>
    <t>Thụt tháo chuẩn bị sạch đại tràng</t>
  </si>
  <si>
    <t>02.0339.0211</t>
  </si>
  <si>
    <t>2.339</t>
  </si>
  <si>
    <t>Thụt tháo phân</t>
  </si>
  <si>
    <t>03.0178.0211</t>
  </si>
  <si>
    <t>3.178</t>
  </si>
  <si>
    <t>Đặt sonde hậu môn</t>
  </si>
  <si>
    <t>03.0179.0211</t>
  </si>
  <si>
    <t>3.179</t>
  </si>
  <si>
    <t>03.2357.0211</t>
  </si>
  <si>
    <t>3.2357</t>
  </si>
  <si>
    <t>03.2358.0211</t>
  </si>
  <si>
    <t>3.2358</t>
  </si>
  <si>
    <t>13.0199.0211</t>
  </si>
  <si>
    <t>13.199</t>
  </si>
  <si>
    <t>Đặt sonde hậu môn sơ sinh</t>
  </si>
  <si>
    <t>03.2387.0212</t>
  </si>
  <si>
    <t>37.8B00.0212</t>
  </si>
  <si>
    <t>3.2387</t>
  </si>
  <si>
    <t>Tiêm trong da</t>
  </si>
  <si>
    <t>Tiêm (bắp hoặc dưới da hoặctĩnh mạch)</t>
  </si>
  <si>
    <t>Chỉ áp dụng với người bệnh ngoại trú; chưa bao gồm thuốc tiêm.</t>
  </si>
  <si>
    <t>03.2388.0212</t>
  </si>
  <si>
    <t>3.2388</t>
  </si>
  <si>
    <t>Tiêm dưới da</t>
  </si>
  <si>
    <t>03.2389.0212</t>
  </si>
  <si>
    <t>3.2389</t>
  </si>
  <si>
    <t>Tiêm bắp thịt</t>
  </si>
  <si>
    <t>03.2390.0212</t>
  </si>
  <si>
    <t>3.2390</t>
  </si>
  <si>
    <t>Tiêm tĩnh mạch</t>
  </si>
  <si>
    <t>14.0291.0212</t>
  </si>
  <si>
    <t>14.291</t>
  </si>
  <si>
    <t>Tiêm tĩnh mạch, truyền tĩnh mạch</t>
  </si>
  <si>
    <t>37.8B00.0215</t>
  </si>
  <si>
    <t>Truyền tĩnh mạch</t>
  </si>
  <si>
    <t>Chỉ áp dụng với người bệnh ngoại trú; chưa bao gồm thuốc và dịch truyền.</t>
  </si>
  <si>
    <t>11.0089.0215</t>
  </si>
  <si>
    <t>11.89</t>
  </si>
  <si>
    <t>Đặt dây truyền dịch ngoại vi điều trị bệnh nhân bỏng</t>
  </si>
  <si>
    <t>03.2245.0216</t>
  </si>
  <si>
    <t>37.8B00.0216</t>
  </si>
  <si>
    <t>3.2245</t>
  </si>
  <si>
    <t>Khâu vết thương phần mềm vùng đầu cổ</t>
  </si>
  <si>
    <t xml:space="preserve">Khâu vết thương phần mềm tổn thương nông chiều dài &lt; l0 cm </t>
  </si>
  <si>
    <t>03.3821.0216</t>
  </si>
  <si>
    <t>3.3821</t>
  </si>
  <si>
    <t>Cắt lọc tổ chức hoại tử hoặc cắt lọc vết thương đơn giản</t>
  </si>
  <si>
    <t>03.3827.0216</t>
  </si>
  <si>
    <t>3.3827</t>
  </si>
  <si>
    <t>Khâu vết thương phần mềm dài dưới 10cm</t>
  </si>
  <si>
    <t>10.9005.0216</t>
  </si>
  <si>
    <t>Khâu vết thương phần mềm dài trên 10cm</t>
  </si>
  <si>
    <t>15.0051.0216</t>
  </si>
  <si>
    <t>15.51</t>
  </si>
  <si>
    <t>Khâu vết rách vành tai</t>
  </si>
  <si>
    <t>15.0301.0216</t>
  </si>
  <si>
    <t>15.301</t>
  </si>
  <si>
    <t>Khâu vết thương đơn giản vùng đầu, mặt, cổ</t>
  </si>
  <si>
    <t>37.8B00.0217</t>
  </si>
  <si>
    <t xml:space="preserve">Khâu vết thương phần mềm tổn thương nông chiều dài ≥ l0 cm </t>
  </si>
  <si>
    <t>15.0301.0217</t>
  </si>
  <si>
    <t>37.8B00.0218</t>
  </si>
  <si>
    <t xml:space="preserve">Khâu vết thương phần mềm tổn thương sâu chiều dài &lt; l0 cm </t>
  </si>
  <si>
    <t>03.3594.0218</t>
  </si>
  <si>
    <t>3.3594</t>
  </si>
  <si>
    <t>Khâu vết thương âm hộ, âm đạo</t>
  </si>
  <si>
    <t>15.0301.0218</t>
  </si>
  <si>
    <t>37.8B00.0219</t>
  </si>
  <si>
    <t xml:space="preserve">Khâu vết thương phần mềm tổn thương sâu chiều dài ≥ l0 cm </t>
  </si>
  <si>
    <t>15.0301.0219</t>
  </si>
  <si>
    <t>XVII. PHỤC HỒI CHỨC NĂNG</t>
  </si>
  <si>
    <t>Y học dân tộc và Phục hồi chức năng</t>
  </si>
  <si>
    <t>VIII. Y HỌC CỔ TRUYỀN</t>
  </si>
  <si>
    <t>37.8C00.0224</t>
  </si>
  <si>
    <t>Châm (kim ngắn)</t>
  </si>
  <si>
    <t>08.0010.0224</t>
  </si>
  <si>
    <t>8.10</t>
  </si>
  <si>
    <t>Chích lể</t>
  </si>
  <si>
    <t>37.8C00.0227</t>
  </si>
  <si>
    <t xml:space="preserve">Chôn chỉ (cấy chỉ) </t>
  </si>
  <si>
    <t>08.0007.0227</t>
  </si>
  <si>
    <t>8.7</t>
  </si>
  <si>
    <t>Cấy chỉ</t>
  </si>
  <si>
    <t>03.0288.0228</t>
  </si>
  <si>
    <t>37.8C00.0228</t>
  </si>
  <si>
    <t>3.288</t>
  </si>
  <si>
    <t>Chườm ngải</t>
  </si>
  <si>
    <t>Cứu (Ngải cứu, túi chườm)</t>
  </si>
  <si>
    <t>03.0671.0228</t>
  </si>
  <si>
    <t>3.671</t>
  </si>
  <si>
    <t>Cứu điều trị đau lưng thể hàn</t>
  </si>
  <si>
    <t>03.0674.0228</t>
  </si>
  <si>
    <t>3.674</t>
  </si>
  <si>
    <t>Cứu điều trị liệt thần kinh VII ngoại biên thể hàn</t>
  </si>
  <si>
    <t>03.0675.0228</t>
  </si>
  <si>
    <t>3.675</t>
  </si>
  <si>
    <t>Cứu điều trị đau vai gáy cấp thể hàn</t>
  </si>
  <si>
    <t>03.0676.0228</t>
  </si>
  <si>
    <t>3.676</t>
  </si>
  <si>
    <t>Cứu điều trị ngoại cảm phong hàn</t>
  </si>
  <si>
    <t>03.0678.0228</t>
  </si>
  <si>
    <t>3.678</t>
  </si>
  <si>
    <t>Cứu điều trị liệt chi trên thể hàn</t>
  </si>
  <si>
    <t>03.0679.0228</t>
  </si>
  <si>
    <t>3.679</t>
  </si>
  <si>
    <t>Cứu điều trị liệt chi dưới thể hàn</t>
  </si>
  <si>
    <t>03.0688.0228</t>
  </si>
  <si>
    <t>3.688</t>
  </si>
  <si>
    <t>Cứu điều trị đau đầu, đau nửa đầu thể hàn</t>
  </si>
  <si>
    <t>03.0692.0228</t>
  </si>
  <si>
    <t>3.692</t>
  </si>
  <si>
    <t>Cứu điều trị rối loạn tiêu hoá thể hàn</t>
  </si>
  <si>
    <t>03.0693.0228</t>
  </si>
  <si>
    <t>3.693</t>
  </si>
  <si>
    <t>Cứu điều trị đái dầm thể hàn</t>
  </si>
  <si>
    <t>Cứu điều trị bí đái thể hàn</t>
  </si>
  <si>
    <t>03.0696.0228</t>
  </si>
  <si>
    <t>3.696</t>
  </si>
  <si>
    <t>Cứu điều trị cảm cúm thể hàn</t>
  </si>
  <si>
    <t>08.0009.0228</t>
  </si>
  <si>
    <t>8.9</t>
  </si>
  <si>
    <t>Cứu</t>
  </si>
  <si>
    <t>08.0027.0228</t>
  </si>
  <si>
    <t>8.27</t>
  </si>
  <si>
    <t>08.0451.0228</t>
  </si>
  <si>
    <t>8.451</t>
  </si>
  <si>
    <t>Cứu điều trị hội chứng thắt lưng- hông thể phong hàn</t>
  </si>
  <si>
    <t>08.0453.0228</t>
  </si>
  <si>
    <t>8.453</t>
  </si>
  <si>
    <t>Cứu điều trị nấc thể hàn</t>
  </si>
  <si>
    <t>08.0454.0228</t>
  </si>
  <si>
    <t>8.454</t>
  </si>
  <si>
    <t>08.0460.0228</t>
  </si>
  <si>
    <t>8.460</t>
  </si>
  <si>
    <t>Cứu điều trị liệt dây thần kinh số VII ngoại biên thể hàn</t>
  </si>
  <si>
    <t>08.0468.0228</t>
  </si>
  <si>
    <t>8.468</t>
  </si>
  <si>
    <t>08.0470.0228</t>
  </si>
  <si>
    <t>8.470</t>
  </si>
  <si>
    <t>Cứu điều trị đau bụng kinh thể hàn</t>
  </si>
  <si>
    <t>08.0471.0228</t>
  </si>
  <si>
    <t>8.471</t>
  </si>
  <si>
    <t>Cứu điều trị rối loạn kinh nguyệt thể hàn</t>
  </si>
  <si>
    <t>08.0472.0228</t>
  </si>
  <si>
    <t>8.472</t>
  </si>
  <si>
    <t>08.0476.0228</t>
  </si>
  <si>
    <t>8.476</t>
  </si>
  <si>
    <t>Cứu điều trị rối loạn tiêu hóa thể hàn</t>
  </si>
  <si>
    <t>17.0161.0228</t>
  </si>
  <si>
    <t>17.161</t>
  </si>
  <si>
    <t>Điều trị chườm ngải cứu</t>
  </si>
  <si>
    <t>15.8C00.2046</t>
  </si>
  <si>
    <t>Điện châm (có kim dài)</t>
  </si>
  <si>
    <t>08.0005.2046</t>
  </si>
  <si>
    <t>8.5</t>
  </si>
  <si>
    <t>Điện châm</t>
  </si>
  <si>
    <t>37.8C00.0230</t>
  </si>
  <si>
    <t>Điện châm (kim ngắn)</t>
  </si>
  <si>
    <t>03.0484.0230</t>
  </si>
  <si>
    <t>3.484</t>
  </si>
  <si>
    <t>Điện châm điều trị liệt dây thần kinh VII ngoại biên</t>
  </si>
  <si>
    <t>03.0485.0230</t>
  </si>
  <si>
    <t>3.485</t>
  </si>
  <si>
    <t>Điện châm điều trị chắp lẹo</t>
  </si>
  <si>
    <t>03.0502.0230</t>
  </si>
  <si>
    <t>3.502</t>
  </si>
  <si>
    <t>Điện châm điều trị táo bón</t>
  </si>
  <si>
    <t>03.0505.0230</t>
  </si>
  <si>
    <t>3.505</t>
  </si>
  <si>
    <t>Điện châm điều trị đái dầm</t>
  </si>
  <si>
    <t>03.0519.0230</t>
  </si>
  <si>
    <t>3.519</t>
  </si>
  <si>
    <t>Điện châm điều trị hen phế quản</t>
  </si>
  <si>
    <t>08.0293.0230</t>
  </si>
  <si>
    <t>8.293</t>
  </si>
  <si>
    <t>Điện châm điều trị bí đái cơ năng</t>
  </si>
  <si>
    <t>08.0313.0230</t>
  </si>
  <si>
    <t>8.313</t>
  </si>
  <si>
    <t>Điện châm điều trị đau do thoái hóa khớp</t>
  </si>
  <si>
    <t>08.0320.0230</t>
  </si>
  <si>
    <t>8.320</t>
  </si>
  <si>
    <t>Điện châm điều trị liệt do viêm đa rễ, đa dây thần kinh</t>
  </si>
  <si>
    <t>03.0773.0234</t>
  </si>
  <si>
    <t>37.8C00.0234</t>
  </si>
  <si>
    <t>3.773</t>
  </si>
  <si>
    <t>Điều trị bằng các dòng điện xung</t>
  </si>
  <si>
    <t>Điện xung</t>
  </si>
  <si>
    <t>03.0774.0237</t>
  </si>
  <si>
    <t>37.8C00.0237</t>
  </si>
  <si>
    <t>3.774</t>
  </si>
  <si>
    <t>Điều trị bằng tia hồng ngoại</t>
  </si>
  <si>
    <t>Hồng ngoại</t>
  </si>
  <si>
    <t>13.0051.0237</t>
  </si>
  <si>
    <t>13.51</t>
  </si>
  <si>
    <t>Điều trị tắc tia sữa bằng sóng ngắn, hồng ngoại</t>
  </si>
  <si>
    <t>17.0011.0237</t>
  </si>
  <si>
    <t>17.11</t>
  </si>
  <si>
    <t>03.0274.0238</t>
  </si>
  <si>
    <t>37.8C00.0238</t>
  </si>
  <si>
    <t>3.274</t>
  </si>
  <si>
    <t>Kéo nắn cột sống cổ</t>
  </si>
  <si>
    <t>Kéo nắn, kéo dãn cột sống, các khớp</t>
  </si>
  <si>
    <t>03.0275.0238</t>
  </si>
  <si>
    <t>3.275</t>
  </si>
  <si>
    <t>Kéo nắn cột sống thắt lưng</t>
  </si>
  <si>
    <t>37.8C00.0252</t>
  </si>
  <si>
    <t>Sắc thuốc thang và đóng gói thuốc bằng máy</t>
  </si>
  <si>
    <t>Sắc thuốc thang (1 thang)</t>
  </si>
  <si>
    <t>Đã bao gồm chi phí đóng gói thuốc, chưa bao gồm tiền thuốc.</t>
  </si>
  <si>
    <t>03.0284.0252</t>
  </si>
  <si>
    <t>3.284</t>
  </si>
  <si>
    <t>Sắc thuốc thang</t>
  </si>
  <si>
    <t>08.0015.0252</t>
  </si>
  <si>
    <t>8.15</t>
  </si>
  <si>
    <t>08.0022.0252</t>
  </si>
  <si>
    <t>8.22</t>
  </si>
  <si>
    <t>37.8C00.0254</t>
  </si>
  <si>
    <t>Sóng ngắn</t>
  </si>
  <si>
    <t>13.0051.0254</t>
  </si>
  <si>
    <t>08.0028.0259</t>
  </si>
  <si>
    <t>37.8C00.0259</t>
  </si>
  <si>
    <t>8.28</t>
  </si>
  <si>
    <t>Luyện tập dưỡng sinh</t>
  </si>
  <si>
    <t>Tập dưỡng sinh</t>
  </si>
  <si>
    <t>37.8C00.0266</t>
  </si>
  <si>
    <t xml:space="preserve">Tập vận động đoạn chi </t>
  </si>
  <si>
    <t>17.0033.0266</t>
  </si>
  <si>
    <t>17.33</t>
  </si>
  <si>
    <t>Kỹ thuật tập tay và bàn tay cho người bệnh liệt nửa người</t>
  </si>
  <si>
    <t>37.8C00.0267</t>
  </si>
  <si>
    <t>Tập vận động toàn thân</t>
  </si>
  <si>
    <t>17.0034.0267</t>
  </si>
  <si>
    <t>17.34</t>
  </si>
  <si>
    <t>Kỹ thuật tập đứng và đi cho người bệnh liệt nửa người</t>
  </si>
  <si>
    <t>17.0041.0268</t>
  </si>
  <si>
    <t>37.8C00.0268</t>
  </si>
  <si>
    <t>17.41</t>
  </si>
  <si>
    <t>Tập đi với thanh song song</t>
  </si>
  <si>
    <t>Tập vận động với các dụng cụ trợ giúp</t>
  </si>
  <si>
    <t>17.0042.0268</t>
  </si>
  <si>
    <t>17.42</t>
  </si>
  <si>
    <t>Tập đi với khung tập đi</t>
  </si>
  <si>
    <t>17.0043.0268</t>
  </si>
  <si>
    <t>17.43</t>
  </si>
  <si>
    <t>Tập đi với nạng (nạng nách, nạng khuỷu)</t>
  </si>
  <si>
    <t>17.0044.0268</t>
  </si>
  <si>
    <t>17.44</t>
  </si>
  <si>
    <t>Tập đi với gậy</t>
  </si>
  <si>
    <t>17.0047.0268</t>
  </si>
  <si>
    <t>17.47</t>
  </si>
  <si>
    <t>Tập lên, xuống cầu thang</t>
  </si>
  <si>
    <t>17.0058.0268</t>
  </si>
  <si>
    <t>17.58</t>
  </si>
  <si>
    <t>Tập vận động trên bóng</t>
  </si>
  <si>
    <t>17.0063.0268</t>
  </si>
  <si>
    <t>17.63</t>
  </si>
  <si>
    <t>Tập với thang tường</t>
  </si>
  <si>
    <t>17.0092.0268</t>
  </si>
  <si>
    <t>17.92</t>
  </si>
  <si>
    <t>Kỹ thuật tập sử dụng và điều khiển xe lăn</t>
  </si>
  <si>
    <t>03.0902.0269</t>
  </si>
  <si>
    <t>37.8C00.0269</t>
  </si>
  <si>
    <t>3.902</t>
  </si>
  <si>
    <t>Tập với hệ thống ròng rọc</t>
  </si>
  <si>
    <t>17.0065.0269</t>
  </si>
  <si>
    <t>17.65</t>
  </si>
  <si>
    <t>Tập với ròng rọc</t>
  </si>
  <si>
    <t>37.8C00.0271</t>
  </si>
  <si>
    <t>Thuỷ châm</t>
  </si>
  <si>
    <t>Chưa bao gồm thuốc.</t>
  </si>
  <si>
    <t>Thuỷ châm điều trị đau đầu, đau nửa đầu</t>
  </si>
  <si>
    <t>Thuỷ châm điều trị mất ngủ</t>
  </si>
  <si>
    <t>03.0555.0271</t>
  </si>
  <si>
    <t>3.555</t>
  </si>
  <si>
    <t>Thuỷ châm điều trị liệt dây thần kinh số VII ngoại biên</t>
  </si>
  <si>
    <t>Thuỷ châm điều trị sụp mi</t>
  </si>
  <si>
    <t>03.0564.0271</t>
  </si>
  <si>
    <t>3.564</t>
  </si>
  <si>
    <t>Thuỷ châm điều trị viêm xoang</t>
  </si>
  <si>
    <t>Thuỷ châm điều trị đau lưng</t>
  </si>
  <si>
    <t>Thuỷ châm điều trị viêm quanh khớp vai</t>
  </si>
  <si>
    <t>03.0589.0271</t>
  </si>
  <si>
    <t>3.589</t>
  </si>
  <si>
    <t>Thuỷ châm điều trị táo bón</t>
  </si>
  <si>
    <t>03.0590.0271</t>
  </si>
  <si>
    <t>3.590</t>
  </si>
  <si>
    <t>Thuỷ châm điều trị rối loạn tiêu hoá</t>
  </si>
  <si>
    <t>03.0592.0271</t>
  </si>
  <si>
    <t>3.592</t>
  </si>
  <si>
    <t>Thuỷ châm điều trị đái dầm</t>
  </si>
  <si>
    <t>Thuỷ châm điều trị đau răng</t>
  </si>
  <si>
    <t>08.0006.0271</t>
  </si>
  <si>
    <t>8.6</t>
  </si>
  <si>
    <t>Thủy châm</t>
  </si>
  <si>
    <t>08.0322.0271</t>
  </si>
  <si>
    <t>8.322</t>
  </si>
  <si>
    <t>Thuỷ châm điều trị hội chứng thắt lưng- hông</t>
  </si>
  <si>
    <t>08.0323.0271</t>
  </si>
  <si>
    <t>8.323</t>
  </si>
  <si>
    <t>08.0324.0271</t>
  </si>
  <si>
    <t>8.324</t>
  </si>
  <si>
    <t>08.0326.0271</t>
  </si>
  <si>
    <t>8.326</t>
  </si>
  <si>
    <t>Thuỷ châm điều trị nấc</t>
  </si>
  <si>
    <t>08.0327.0271</t>
  </si>
  <si>
    <t>8.327</t>
  </si>
  <si>
    <t>Thuỷ châm điều trị cảm mạo, cúm</t>
  </si>
  <si>
    <t>08.0337.0271</t>
  </si>
  <si>
    <t>8.337</t>
  </si>
  <si>
    <t>Thuỷ châm điều trị tâm căn suy nhược</t>
  </si>
  <si>
    <t>08.0348.0271</t>
  </si>
  <si>
    <t>8.348</t>
  </si>
  <si>
    <t>Thuỷ châm điều trị thống kinh</t>
  </si>
  <si>
    <t>08.0349.0271</t>
  </si>
  <si>
    <t>8.349</t>
  </si>
  <si>
    <t>Thuỷ châm điều trị rối loạn kinh nguyệt</t>
  </si>
  <si>
    <t>08.0350.0271</t>
  </si>
  <si>
    <t>8.350</t>
  </si>
  <si>
    <t>08.0356.0271</t>
  </si>
  <si>
    <t>8.356</t>
  </si>
  <si>
    <t>Thuỷ châm điều trị liệt dây thần kinh VII ngoại biên</t>
  </si>
  <si>
    <t>08.0357.0271</t>
  </si>
  <si>
    <t>8.357</t>
  </si>
  <si>
    <t>Thuỷ châm điều trị đau dây thần kinh liên sườn</t>
  </si>
  <si>
    <t>08.0359.0271</t>
  </si>
  <si>
    <t>8.359</t>
  </si>
  <si>
    <t>Thuỷ châm điều trị đau dây V</t>
  </si>
  <si>
    <t>Thuỷ châm điều trị rối loạn tiêu hóa</t>
  </si>
  <si>
    <t>08.0373.0271</t>
  </si>
  <si>
    <t>8.373</t>
  </si>
  <si>
    <t>08.0375.0271</t>
  </si>
  <si>
    <t>8.375</t>
  </si>
  <si>
    <t>Thuỷ châm hỗ trợ điều trị viêm khớp dạng thấp</t>
  </si>
  <si>
    <t>08.0377.0271</t>
  </si>
  <si>
    <t>8.377</t>
  </si>
  <si>
    <t>08.0378.0271</t>
  </si>
  <si>
    <t>8.378</t>
  </si>
  <si>
    <t>08.0379.0271</t>
  </si>
  <si>
    <t>8.379</t>
  </si>
  <si>
    <t>08.0387.0271</t>
  </si>
  <si>
    <t>8.387</t>
  </si>
  <si>
    <t>Thuỷ châm điều trị rối loạn tiểu tiện</t>
  </si>
  <si>
    <t>37.8C00.0280</t>
  </si>
  <si>
    <t xml:space="preserve">Xoa bóp bấm huyệt </t>
  </si>
  <si>
    <t>Xoa bóp bấm huyệt điều trị liệt chi trên</t>
  </si>
  <si>
    <t>Xoa bóp bấm huyệt điều trị liệt chi dưới</t>
  </si>
  <si>
    <t>Xoa bóp bấm huyệt điều trị cứng khớp chi trên</t>
  </si>
  <si>
    <t>Xoa bóp bấm huyệt điều trị cứng khớp chi dưới</t>
  </si>
  <si>
    <t>Xoa bóp bấm huyệt điều trị tâm căn suy nhược</t>
  </si>
  <si>
    <t>Xoa bóp bấm huyệt điều trị đau đầu, đau nửa đầu</t>
  </si>
  <si>
    <t>Xoa bóp bấm huyệt điều trị mất ngủ</t>
  </si>
  <si>
    <t>Xoa bóp bấm huyệt điều trị tổn thương rễ, đám rối và dây thần kinh</t>
  </si>
  <si>
    <t>03.0630.0280</t>
  </si>
  <si>
    <t>3.630</t>
  </si>
  <si>
    <t>Xoa bóp bấm huyệt điều trị liệt dây thần kinh số VII ngoại biên</t>
  </si>
  <si>
    <t>Xoa bóp bấm huyệt điều trị viêm mũi xoang</t>
  </si>
  <si>
    <t>Xoa bóp bấm huyệt điều trị hen phế quản</t>
  </si>
  <si>
    <t>Xoa bóp bấm huyệt điều trị đau thần kinh liên sườn</t>
  </si>
  <si>
    <t>Xoa bóp bấm huyệt điều trị viêm khớp dạng thấp</t>
  </si>
  <si>
    <t>Xoa bóp bấm huyệt điều trị đau lưng</t>
  </si>
  <si>
    <t>Xoa bóp bấm huyệt điều trị hội chứng vai gáy</t>
  </si>
  <si>
    <t>03.0657.0280</t>
  </si>
  <si>
    <t>3.657</t>
  </si>
  <si>
    <t>Xoa bóp bấm huyệt điều trị táo bón</t>
  </si>
  <si>
    <t>Xoa bóp bấm huyệt điều trị rối loạn tiêu hoá</t>
  </si>
  <si>
    <t>Xoa bóp bấm huyệt điều trị rối loạn thần kinh thực vật</t>
  </si>
  <si>
    <t>Xoa bóp bấm huyệt điều trị liệt tứ chi do chấn thương cột sống</t>
  </si>
  <si>
    <t>03.0668.0280</t>
  </si>
  <si>
    <t>3.668</t>
  </si>
  <si>
    <t>Xoa bóp bấm huyệt điều trị đái dầm</t>
  </si>
  <si>
    <t>03.0670.0280</t>
  </si>
  <si>
    <t>3.670</t>
  </si>
  <si>
    <t>Xoa bóp bấm huyệt điều trị hysteria</t>
  </si>
  <si>
    <t>08.0389.0280</t>
  </si>
  <si>
    <t>8.389</t>
  </si>
  <si>
    <t>08.0390.0280</t>
  </si>
  <si>
    <t>8.390</t>
  </si>
  <si>
    <t>08.0391.0280</t>
  </si>
  <si>
    <t>8.391</t>
  </si>
  <si>
    <t>Xoa bóp bấm huyệt điều trị liệt nửa người do tai biến mạch máu não</t>
  </si>
  <si>
    <t>08.0392.0280</t>
  </si>
  <si>
    <t>8.392</t>
  </si>
  <si>
    <t>Xoa bóp bấm huyệt điều trị hội chứng thắt lưng- hông</t>
  </si>
  <si>
    <t>08.0396.0280</t>
  </si>
  <si>
    <t>8.396</t>
  </si>
  <si>
    <t>08.0397.0280</t>
  </si>
  <si>
    <t>8.397</t>
  </si>
  <si>
    <t>08.0398.0280</t>
  </si>
  <si>
    <t>8.398</t>
  </si>
  <si>
    <t>Xoa bóp bấm huyệt điều trị choáng, ngất</t>
  </si>
  <si>
    <t>08.0406.0280</t>
  </si>
  <si>
    <t>8.406</t>
  </si>
  <si>
    <t>08.0408.0280</t>
  </si>
  <si>
    <t>8.408</t>
  </si>
  <si>
    <t>08.0409.0280</t>
  </si>
  <si>
    <t>8.409</t>
  </si>
  <si>
    <t>08.0410.0280</t>
  </si>
  <si>
    <t>8.410</t>
  </si>
  <si>
    <t>Xoa bóp bấm huyệt điều trị hội chứng stress</t>
  </si>
  <si>
    <t>08.0411.0280</t>
  </si>
  <si>
    <t>8.411</t>
  </si>
  <si>
    <t>Xoa bóp bấm huyệt điều trị thiểu năng tuần hoàn não mạn tính</t>
  </si>
  <si>
    <t>08.0412.0280</t>
  </si>
  <si>
    <t>8.412</t>
  </si>
  <si>
    <t>08.0414.0280</t>
  </si>
  <si>
    <t>8.414</t>
  </si>
  <si>
    <t>08.0421.0280</t>
  </si>
  <si>
    <t>8.421</t>
  </si>
  <si>
    <t>08.0422.0280</t>
  </si>
  <si>
    <t>8.422</t>
  </si>
  <si>
    <t>08.0423.0280</t>
  </si>
  <si>
    <t>8.423</t>
  </si>
  <si>
    <t>Xoa bóp bấm huyệt hỗ trợ điều trị tăng huyết áp</t>
  </si>
  <si>
    <t>08.0424.0280</t>
  </si>
  <si>
    <t>8.424</t>
  </si>
  <si>
    <t>Xoa bóp bấm huyệt điều trị huyết áp thấp</t>
  </si>
  <si>
    <t>08.0425.0280</t>
  </si>
  <si>
    <t>8.425</t>
  </si>
  <si>
    <t>08.0426.0280</t>
  </si>
  <si>
    <t>8.426</t>
  </si>
  <si>
    <t>Xoa bóp bấm huyệt điều trị hội chứng dạ dày- tá tràng</t>
  </si>
  <si>
    <t>08.0427.0280</t>
  </si>
  <si>
    <t>8.427</t>
  </si>
  <si>
    <t>Xoa búp bấm huyệt điều trị nấc</t>
  </si>
  <si>
    <t>08.0428.0280</t>
  </si>
  <si>
    <t>8.428</t>
  </si>
  <si>
    <t>08.0429.0280</t>
  </si>
  <si>
    <t>8.429</t>
  </si>
  <si>
    <t>Xoa bóp bấm huyệt điều trị đau do thoái hoá khớp</t>
  </si>
  <si>
    <t>08.0430.0280</t>
  </si>
  <si>
    <t>8.430</t>
  </si>
  <si>
    <t>08.0431.0280</t>
  </si>
  <si>
    <t>8.431</t>
  </si>
  <si>
    <t>Xoa bóp bấm huyệt điều trị viêm quanh khớp vai</t>
  </si>
  <si>
    <t>08.0432.0280</t>
  </si>
  <si>
    <t>8.432</t>
  </si>
  <si>
    <t>08.0435.0280</t>
  </si>
  <si>
    <t>8.435</t>
  </si>
  <si>
    <t>Xoa bóp bấm huyệt điều trị tắc tia sữa</t>
  </si>
  <si>
    <t>08.0437.0280</t>
  </si>
  <si>
    <t>8.437</t>
  </si>
  <si>
    <t>Xoa bóp bấm huyệt điều trị đau bụng kinh</t>
  </si>
  <si>
    <t>08.0438.0280</t>
  </si>
  <si>
    <t>8.438</t>
  </si>
  <si>
    <t>Xoa bóp bấm huyệt điều trị hội chứng tiền mãn kinh</t>
  </si>
  <si>
    <t>08.0439.0280</t>
  </si>
  <si>
    <t>8.439</t>
  </si>
  <si>
    <t>08.0440.0280</t>
  </si>
  <si>
    <t>8.440</t>
  </si>
  <si>
    <t>08.0442.0280</t>
  </si>
  <si>
    <t>8.442</t>
  </si>
  <si>
    <t>Xoa bóp bấm huyệt điều trị bí đái cơ năng</t>
  </si>
  <si>
    <t>08.0443.0280</t>
  </si>
  <si>
    <t>8.443</t>
  </si>
  <si>
    <t>08.0444.0280</t>
  </si>
  <si>
    <t>8.444</t>
  </si>
  <si>
    <t>Xoa bóp bấm huyệt điều trị béo phì</t>
  </si>
  <si>
    <t>08.0445.0280</t>
  </si>
  <si>
    <t>8.445</t>
  </si>
  <si>
    <t>Xoa bóp bấm huyệt điều trị rối loạn chức năng vận động do chấn thương sọ não</t>
  </si>
  <si>
    <t>08.0446.0280</t>
  </si>
  <si>
    <t>8.446</t>
  </si>
  <si>
    <t>08.0449.0280</t>
  </si>
  <si>
    <t>8.449</t>
  </si>
  <si>
    <t>37.8C00.0282</t>
  </si>
  <si>
    <t>Xoa bóp cục bộ bằng tay</t>
  </si>
  <si>
    <t>17.0085.0282</t>
  </si>
  <si>
    <t>17.85</t>
  </si>
  <si>
    <t>Kỹ thuật xoa bóp vùng</t>
  </si>
  <si>
    <t>37.8C00.0283</t>
  </si>
  <si>
    <t xml:space="preserve">Xoa bóp toàn thân </t>
  </si>
  <si>
    <t>17.0086.0283</t>
  </si>
  <si>
    <t>17.86</t>
  </si>
  <si>
    <t>Kỹ thuật xoa bóp toàn thân</t>
  </si>
  <si>
    <t>37.8C00.0284</t>
  </si>
  <si>
    <t>Xông hơi thuốc</t>
  </si>
  <si>
    <t>08.0020.0284</t>
  </si>
  <si>
    <t>8.20</t>
  </si>
  <si>
    <t>Nội khoa</t>
  </si>
  <si>
    <t>37.8D02.0313</t>
  </si>
  <si>
    <t>Test lẩy da (Prick test) đặc hiệu với các loại thuốc (Đối với 6 loại thuốc hoặc vacxin hoặc huyết thanh)</t>
  </si>
  <si>
    <t>03.2382.0313</t>
  </si>
  <si>
    <t>3.2382</t>
  </si>
  <si>
    <t>Test lẩy da (Prick test) với các loại thuốc</t>
  </si>
  <si>
    <t>37.8D02.0314</t>
  </si>
  <si>
    <t xml:space="preserve">Test nội bì chậm đặc hiệu với thuốc hoặc vacxin hoặc huyết thanh </t>
  </si>
  <si>
    <t>03.2383.0314</t>
  </si>
  <si>
    <t>3.2383</t>
  </si>
  <si>
    <t>Test nội bì</t>
  </si>
  <si>
    <t>37.8D02.0319</t>
  </si>
  <si>
    <t>Thủ thuật loại I (Nội khoa)</t>
  </si>
  <si>
    <t>02.0261.0319</t>
  </si>
  <si>
    <t>2.261</t>
  </si>
  <si>
    <t>Nội soi đại trực tràng toàn bộ ống mềm có dùng thuốc gây mê</t>
  </si>
  <si>
    <t>Da liễu</t>
  </si>
  <si>
    <t>37.8D03.0329</t>
  </si>
  <si>
    <t>Điều trị một số bệnh da bằng Laser CO2, Plasma, đốt điện, ni tơ lỏng</t>
  </si>
  <si>
    <t>05.0044.0329</t>
  </si>
  <si>
    <t>5.44</t>
  </si>
  <si>
    <t>Điều trị sùi mào gà bằng đốt điện</t>
  </si>
  <si>
    <t>05.0045.0329</t>
  </si>
  <si>
    <t>5.45</t>
  </si>
  <si>
    <t>Điều trị hạt cơm bằng đốt điện</t>
  </si>
  <si>
    <t>37.8D03.0334</t>
  </si>
  <si>
    <t>Điều trị sùi mào gà bằng Laser CO2, cắt bỏ thương tổn</t>
  </si>
  <si>
    <t>13.0155.0334</t>
  </si>
  <si>
    <t>13.155</t>
  </si>
  <si>
    <t>Cắt, đốt sùi mào gà âm hộ, âm đạo, tầng sinh môn</t>
  </si>
  <si>
    <t>Phẫu thuật làm hẹp khe mi, rút ngắn dây chằng mi ngoài, mi trong điều trị hở mi do liệt dây VII</t>
  </si>
  <si>
    <t>Chưa bao gồm dao siêu âm.</t>
  </si>
  <si>
    <t>Chưa bao gồm tấm màng nâng, khóa kẹp mạch máu, vật liệu cầm máu.</t>
  </si>
  <si>
    <t>Chưa bao gồm máy cắt nối tự động và ghim khâu máy cắt nối, khóa kẹp mạch máu, vật liệu cầm máu.</t>
  </si>
  <si>
    <t>37.8D05.0505</t>
  </si>
  <si>
    <t>Rạch áp xe túi lệ</t>
  </si>
  <si>
    <t xml:space="preserve">Chích rạch nhọt, Apxe nhỏ dẫn lưu </t>
  </si>
  <si>
    <t>03.2119.0505</t>
  </si>
  <si>
    <t>3.2119</t>
  </si>
  <si>
    <t>Chích nhọt ống tai ngoài</t>
  </si>
  <si>
    <t>03.3817.0505</t>
  </si>
  <si>
    <t>3.3817</t>
  </si>
  <si>
    <t>Chích áp xe phần mềm lớn</t>
  </si>
  <si>
    <t>03.3909.0505</t>
  </si>
  <si>
    <t>3.3909</t>
  </si>
  <si>
    <t>Chích rạch áp xe nhỏ</t>
  </si>
  <si>
    <t>03.3910.0505</t>
  </si>
  <si>
    <t>3.3910</t>
  </si>
  <si>
    <t>Chích hạch viêm mủ</t>
  </si>
  <si>
    <t>14.0215.0505</t>
  </si>
  <si>
    <t>14.215</t>
  </si>
  <si>
    <t>Rạch áp xe mi</t>
  </si>
  <si>
    <t>14.0216.0505</t>
  </si>
  <si>
    <t>14.216</t>
  </si>
  <si>
    <t>15.0304.0505</t>
  </si>
  <si>
    <t>15.304</t>
  </si>
  <si>
    <t>Chích áp xe nhỏ vùng đầu cổ</t>
  </si>
  <si>
    <t>37.8D05.0506</t>
  </si>
  <si>
    <t>Tháo lồng ruột bằng hơi hay baryte</t>
  </si>
  <si>
    <t>03.3326.0506</t>
  </si>
  <si>
    <t>3.3326</t>
  </si>
  <si>
    <t>Tháo lồng bằng bơm khí/nước</t>
  </si>
  <si>
    <t>01.0157.0508</t>
  </si>
  <si>
    <t>37.8D05.0508</t>
  </si>
  <si>
    <t>1.157</t>
  </si>
  <si>
    <t>Cố định lồng ngực do chấn thương gãy xương sườn</t>
  </si>
  <si>
    <t>Cố định gãy xương sườn</t>
  </si>
  <si>
    <t>03.0112.0508</t>
  </si>
  <si>
    <t>3.112</t>
  </si>
  <si>
    <t>37.8D05.0513</t>
  </si>
  <si>
    <t>Nắn trật khớp khuỷu chân hoặc khớp cổ chân hoặc khớp gối (bột liền)</t>
  </si>
  <si>
    <t>Nắn, bó bột trật khớp gối</t>
  </si>
  <si>
    <t>03.3875.0513</t>
  </si>
  <si>
    <t>3.3875</t>
  </si>
  <si>
    <t>Nắn, bó bột trật khớp cổ chân</t>
  </si>
  <si>
    <t>10.1018.0513</t>
  </si>
  <si>
    <t>10.1018</t>
  </si>
  <si>
    <t>10.1031.0513</t>
  </si>
  <si>
    <t>10.1031</t>
  </si>
  <si>
    <t>03.3844.0515</t>
  </si>
  <si>
    <t>37.8D05.0515</t>
  </si>
  <si>
    <t>3.3844</t>
  </si>
  <si>
    <t>Nắn, bó bột trật khớp khuỷu</t>
  </si>
  <si>
    <t>Nắn trật khớp khuỷu tay hoặc khớp xương đòn hoặc khớp hàm (bột liền)</t>
  </si>
  <si>
    <t>Nắn, bó bột bong sụn tiếp khớp khuỷu, khớp cổ tay</t>
  </si>
  <si>
    <t>10.0996.0515</t>
  </si>
  <si>
    <t>10.996</t>
  </si>
  <si>
    <t>Nắn, bó bột gãy xương đòn</t>
  </si>
  <si>
    <t>10.1000.0515</t>
  </si>
  <si>
    <t>10.1000</t>
  </si>
  <si>
    <t>10.1001.0515</t>
  </si>
  <si>
    <t>10.1001</t>
  </si>
  <si>
    <t>03.3839.0517</t>
  </si>
  <si>
    <t>37.8D05.0517</t>
  </si>
  <si>
    <t>3.3839</t>
  </si>
  <si>
    <t>Nắn, bó bột trật khớp vai</t>
  </si>
  <si>
    <t>Nắn trật khớp vai (bột liền)</t>
  </si>
  <si>
    <t>10.0995.0517</t>
  </si>
  <si>
    <t>10.995</t>
  </si>
  <si>
    <t>10.1025.0517</t>
  </si>
  <si>
    <t>10.1025</t>
  </si>
  <si>
    <t>Nắn, bó bột trật khớp cùng đòn</t>
  </si>
  <si>
    <t>03.3854.0519</t>
  </si>
  <si>
    <t>37.8D05.0519</t>
  </si>
  <si>
    <t>3.3854</t>
  </si>
  <si>
    <t>Nắn, bó bột gãy xương bàn, ngón tay</t>
  </si>
  <si>
    <t>Nắn, bó bột bàn chân hoặc bàn tay (bột liền)</t>
  </si>
  <si>
    <t>03.3870.0519</t>
  </si>
  <si>
    <t>3.3870</t>
  </si>
  <si>
    <t>Nắn, bó bột gãy xương bàn chân</t>
  </si>
  <si>
    <t>Nắn, bó bột gãy xương ngón chân</t>
  </si>
  <si>
    <t>10.1009.0519</t>
  </si>
  <si>
    <t>10.1009</t>
  </si>
  <si>
    <t>10.1022.0519</t>
  </si>
  <si>
    <t>10.1022</t>
  </si>
  <si>
    <t>Nắn, bó bột gãy xương chày</t>
  </si>
  <si>
    <t>10.1024.0519</t>
  </si>
  <si>
    <t>10.1024</t>
  </si>
  <si>
    <t>10.1028.0519</t>
  </si>
  <si>
    <t>10.1028</t>
  </si>
  <si>
    <t>03.3849.0521</t>
  </si>
  <si>
    <t>37.8D05.0521</t>
  </si>
  <si>
    <t>3.3849</t>
  </si>
  <si>
    <t>Nắn, bó bột gãy 1/3 trên hai xương cẳng tay</t>
  </si>
  <si>
    <t>Nắn, bó bột gãy xương cẳng tay (bột liền)</t>
  </si>
  <si>
    <t>03.3850.0521</t>
  </si>
  <si>
    <t>3.3850</t>
  </si>
  <si>
    <t>Nắn, bó bột gãy 1/3 giữa hai xương cẳng tay</t>
  </si>
  <si>
    <t>03.3851.0521</t>
  </si>
  <si>
    <t>3.3851</t>
  </si>
  <si>
    <t>Nắn, bó bột gãy 1/3 dưới hai xương cẳng tay</t>
  </si>
  <si>
    <t>Nắn, bó bột gãy một xương cẳng tay</t>
  </si>
  <si>
    <t>03.3853.0521</t>
  </si>
  <si>
    <t>3.3853</t>
  </si>
  <si>
    <t>Nắn, bó bột gãy Pouteau-Colles</t>
  </si>
  <si>
    <t>03.3869.0521</t>
  </si>
  <si>
    <t>3.3869</t>
  </si>
  <si>
    <t>Nắn, bó bột gãy Monteggia</t>
  </si>
  <si>
    <t>10.1007.0521</t>
  </si>
  <si>
    <t>10.1007</t>
  </si>
  <si>
    <t>10.1008.0521</t>
  </si>
  <si>
    <t>10.1008</t>
  </si>
  <si>
    <t>Nắn, bó bột gãy Pouteau - Colles</t>
  </si>
  <si>
    <t>37.8D05.0522</t>
  </si>
  <si>
    <t>Nắn, bó bột gãy xương cẳng tay (bột tự cán)</t>
  </si>
  <si>
    <t>10.1007.0522</t>
  </si>
  <si>
    <t>10.1008.0522</t>
  </si>
  <si>
    <t>37.8D05.0525</t>
  </si>
  <si>
    <t>Nắn, bó bột xương cẳng chân (bột liền)</t>
  </si>
  <si>
    <t>Nắn, bó bột gãy 1/3 trên hai xương cẳng chân</t>
  </si>
  <si>
    <t>Nắn, bó bột gãy 1/3 giữa hai xương cẳng chân</t>
  </si>
  <si>
    <t>Nắn, bó bột gãy 1/3 dưới hai xương cẳng chân</t>
  </si>
  <si>
    <t>10.1019.0525</t>
  </si>
  <si>
    <t>10.1019</t>
  </si>
  <si>
    <t>10.1020.0525</t>
  </si>
  <si>
    <t>10.1020</t>
  </si>
  <si>
    <t>10.1021.0525</t>
  </si>
  <si>
    <t>10.1021</t>
  </si>
  <si>
    <t>10.1026.0525</t>
  </si>
  <si>
    <t>10.1026</t>
  </si>
  <si>
    <t>Nắn, bó bột gãy Dupuptren</t>
  </si>
  <si>
    <t>03.3841.0527</t>
  </si>
  <si>
    <t>37.8D05.0527</t>
  </si>
  <si>
    <t>3.3841</t>
  </si>
  <si>
    <t>Nắn, bó bột gẫy 1/3 trên thân xương cánh tay</t>
  </si>
  <si>
    <t>Nắn, bó bột xương cánh tay (bột liền)</t>
  </si>
  <si>
    <t>03.3842.0527</t>
  </si>
  <si>
    <t>3.3842</t>
  </si>
  <si>
    <t>Nắn, bó bột gẫy 1/3 giữa thân xương cánh tay</t>
  </si>
  <si>
    <t>03.3843.0527</t>
  </si>
  <si>
    <t>3.3843</t>
  </si>
  <si>
    <t>Nắn, bó bột gẫy 1/3 dưới thân xương cánh tay</t>
  </si>
  <si>
    <t>03.3847.0527</t>
  </si>
  <si>
    <t>3.3847</t>
  </si>
  <si>
    <t>Nắn, bó bột gãy cổ xương cánh tay</t>
  </si>
  <si>
    <t>10.0997.0527</t>
  </si>
  <si>
    <t>10.997</t>
  </si>
  <si>
    <t>Nắn, bó bột gãy 1/3 trên thân xương cánh tay</t>
  </si>
  <si>
    <t>10.0998.0527</t>
  </si>
  <si>
    <t>10.998</t>
  </si>
  <si>
    <t>Nắn, bó bột gãy 1/3 giữa thân xương cánh tay</t>
  </si>
  <si>
    <t>10.999</t>
  </si>
  <si>
    <t>Nắn, bó bột gãy 1/3 dưới thân xương cánh tay</t>
  </si>
  <si>
    <t>10.1002.0527</t>
  </si>
  <si>
    <t>10.1002</t>
  </si>
  <si>
    <t>10.1004.0527</t>
  </si>
  <si>
    <t>10.1004</t>
  </si>
  <si>
    <t>10.1005.0527</t>
  </si>
  <si>
    <t>10.1005</t>
  </si>
  <si>
    <t>10.1006.0527</t>
  </si>
  <si>
    <t>10.1006</t>
  </si>
  <si>
    <t>37.8D05.0528</t>
  </si>
  <si>
    <t>Nắn, bó bột xương cánh tay (bột tự cán)</t>
  </si>
  <si>
    <t>10.0999.0528</t>
  </si>
  <si>
    <t>10.1005.0528</t>
  </si>
  <si>
    <t>10.1006.0528</t>
  </si>
  <si>
    <t>37.8D05.0529</t>
  </si>
  <si>
    <t>Nắn, bó bột gãy cổ xương đùi, vỡ ổ cối và trật khớp háng</t>
  </si>
  <si>
    <t>Nắn, bó bột xương đùi hoặc chậu hoặc cột sống (bột liền)</t>
  </si>
  <si>
    <t>Nắn, bó bột gãy 1/3 trên xương đùi</t>
  </si>
  <si>
    <t>Nắn, bó bột gãy 1/3 dưới xương đùi</t>
  </si>
  <si>
    <t>10.0986.0529</t>
  </si>
  <si>
    <t>10.986</t>
  </si>
  <si>
    <t>10.0989.0529</t>
  </si>
  <si>
    <t>10.989</t>
  </si>
  <si>
    <t>10.0990.0529</t>
  </si>
  <si>
    <t>10.990</t>
  </si>
  <si>
    <t>10.1014.0529</t>
  </si>
  <si>
    <t>10.1014</t>
  </si>
  <si>
    <t>Nắn, bó bột gãy Cổ xương đùi</t>
  </si>
  <si>
    <t>03.3871.0532</t>
  </si>
  <si>
    <t>37.8D05.0532</t>
  </si>
  <si>
    <t>3.3871</t>
  </si>
  <si>
    <t>Nắn, bó bột gẫy xương gót</t>
  </si>
  <si>
    <t>Nắn, bó gẫy xương gót</t>
  </si>
  <si>
    <t>10.1023.0532</t>
  </si>
  <si>
    <t>10.1023</t>
  </si>
  <si>
    <t>Nắn, bó bột gãy xương gót</t>
  </si>
  <si>
    <t>37.8D05.0533</t>
  </si>
  <si>
    <t>Bó bột ống trong gãy xương bánh chè</t>
  </si>
  <si>
    <t>Nắn, bó vỡ xương bánh chè không có chỉ định mổ</t>
  </si>
  <si>
    <t>10.1017.0533</t>
  </si>
  <si>
    <t>10.1017</t>
  </si>
  <si>
    <t>37.8D05.0556</t>
  </si>
  <si>
    <t xml:space="preserve">Phẫu thuật kết hợp xương bằng nẹp vít </t>
  </si>
  <si>
    <t>Chưa bao gồm xương nhân tạo hoặc sản phẩm sinh học thay thế xương, xi măng, đinh, nẹp, vít.</t>
  </si>
  <si>
    <t>Phẫu thuật gãy đốt bàn ngón tay kết hợp xương với Kirschner hoặc nẹp vít</t>
  </si>
  <si>
    <t>10.0870.0556</t>
  </si>
  <si>
    <t>10.870</t>
  </si>
  <si>
    <t>Phẫu thuật kết hợp xương gãy xương đốt bàn và đốt ngón chân</t>
  </si>
  <si>
    <t>28.0335.0556</t>
  </si>
  <si>
    <t>28.335</t>
  </si>
  <si>
    <t>Chưa bao gồm gân nhân tạo.</t>
  </si>
  <si>
    <t>37.8D05.0563</t>
  </si>
  <si>
    <t>Rút nẹp vít và các dụng cụ khác sau phẫu thuật</t>
  </si>
  <si>
    <t xml:space="preserve">Rút đinh hoặc tháo phương tiện kết hợp xương </t>
  </si>
  <si>
    <t>10.0984.0563</t>
  </si>
  <si>
    <t>10.984</t>
  </si>
  <si>
    <t>Phẫu thuật rút nẹp, dụng cụ kết hợp xương</t>
  </si>
  <si>
    <t>37.8D05.0573</t>
  </si>
  <si>
    <t>Phẫu thuật tạo hình bằng các vạt da có cuống mạch liền</t>
  </si>
  <si>
    <t>28.0003.0573</t>
  </si>
  <si>
    <t>28.3</t>
  </si>
  <si>
    <t>Phẫu thuật che phủ vết thương khuyết da đầu mang tóc bằng vạt tại chỗ</t>
  </si>
  <si>
    <t>28.0004.0573</t>
  </si>
  <si>
    <t>28.4</t>
  </si>
  <si>
    <t>Phẫu thuật che phủ vết thương khuyết da đầu mang tóc bằng vạt lân cận</t>
  </si>
  <si>
    <t>28.0116.0573</t>
  </si>
  <si>
    <t>28.116</t>
  </si>
  <si>
    <t>Phẫu thuật tạo hình môi toàn bộ bằng vạt tại chỗ</t>
  </si>
  <si>
    <t>37.8D05.0578</t>
  </si>
  <si>
    <t xml:space="preserve">Phẫu thuật vi phẫu chuyển vạt da có cuống mạch </t>
  </si>
  <si>
    <t>28.0005.0578</t>
  </si>
  <si>
    <t>28.5</t>
  </si>
  <si>
    <t>Phẫu thuật che phủ vết thương khuyết da đầu mang tóc bằng vạt tự do</t>
  </si>
  <si>
    <t>37.8D05.0583</t>
  </si>
  <si>
    <t>Phẫu thuật loại II (Ngoại khoa)</t>
  </si>
  <si>
    <t>10.0278.0583</t>
  </si>
  <si>
    <t>10.278</t>
  </si>
  <si>
    <t>Phẫu thuật cắt u thành ngực</t>
  </si>
  <si>
    <t>10.0697.0583</t>
  </si>
  <si>
    <t>10.697</t>
  </si>
  <si>
    <t>Phẫu thuật cắt u thành bụng</t>
  </si>
  <si>
    <t>10.0809.0583</t>
  </si>
  <si>
    <t>10.809</t>
  </si>
  <si>
    <t>Phẫu thuật vết thương bàn tay</t>
  </si>
  <si>
    <t>12.0265.0583</t>
  </si>
  <si>
    <t>12.265</t>
  </si>
  <si>
    <t>Cắt u lành dương vật</t>
  </si>
  <si>
    <t>28.0084.0583</t>
  </si>
  <si>
    <t>28.84</t>
  </si>
  <si>
    <t>Phẫu thuật ghép bộ phận mũi đứt rời không sử dụng vi phẫu</t>
  </si>
  <si>
    <t>28.0138.0583</t>
  </si>
  <si>
    <t>28.138</t>
  </si>
  <si>
    <t>Phẫu thuật ghép mảnh nhỏ vành tai đứt rời</t>
  </si>
  <si>
    <t>37.8D05.0584</t>
  </si>
  <si>
    <t>Phẫu thuật loại III (Ngoại khoa)</t>
  </si>
  <si>
    <t>10.0408.0584</t>
  </si>
  <si>
    <t>10.408</t>
  </si>
  <si>
    <t>Phẫu thuật tràn dịch màng tinh hoàn</t>
  </si>
  <si>
    <t>10.0410.0584</t>
  </si>
  <si>
    <t>10.410</t>
  </si>
  <si>
    <t>Cắt bỏ bao da qui đầu do dính hoặc dài</t>
  </si>
  <si>
    <t>10.0411.0584</t>
  </si>
  <si>
    <t>10.411</t>
  </si>
  <si>
    <t>Cắt hẹp bao quy đầu</t>
  </si>
  <si>
    <t>10.0567.0584</t>
  </si>
  <si>
    <t>10.567</t>
  </si>
  <si>
    <t>Cắt u lành tính ống hậu môn (u cơ, polyp…)</t>
  </si>
  <si>
    <t>28.0110.0584</t>
  </si>
  <si>
    <t>28.110</t>
  </si>
  <si>
    <t>Khâu vết thương vùng môi</t>
  </si>
  <si>
    <t>37.8D06.0589</t>
  </si>
  <si>
    <t>Bóc nang tuyến Bartholin</t>
  </si>
  <si>
    <t>12.0309.0589</t>
  </si>
  <si>
    <t>12.309</t>
  </si>
  <si>
    <t>13.0152.0589</t>
  </si>
  <si>
    <t>13.152</t>
  </si>
  <si>
    <t>37.8D06.0591</t>
  </si>
  <si>
    <t>Mổ bóc nhân xơ vú</t>
  </si>
  <si>
    <t>Bóc nhân xơ vú</t>
  </si>
  <si>
    <t>12.0268.0591</t>
  </si>
  <si>
    <t>12.268</t>
  </si>
  <si>
    <t>13.0175.0591</t>
  </si>
  <si>
    <t>13.175</t>
  </si>
  <si>
    <t>13.0053.0594</t>
  </si>
  <si>
    <t>37.8D06.0594</t>
  </si>
  <si>
    <t>13.53</t>
  </si>
  <si>
    <t>Cắt chỉ khâu vòng cổ tử cung</t>
  </si>
  <si>
    <t>37.8D06.0600</t>
  </si>
  <si>
    <t>Chích áp xe tầng sinh môn</t>
  </si>
  <si>
    <t>03.3406.0600</t>
  </si>
  <si>
    <t>3.3406</t>
  </si>
  <si>
    <t>13.0054.0600</t>
  </si>
  <si>
    <t>13.54</t>
  </si>
  <si>
    <t>37.8D06.0601</t>
  </si>
  <si>
    <t>Chích áp xe tuyến Bartholin</t>
  </si>
  <si>
    <t>13.0151.0601</t>
  </si>
  <si>
    <t>13.151</t>
  </si>
  <si>
    <t>13.0163.0602</t>
  </si>
  <si>
    <t>37.8D06.0602</t>
  </si>
  <si>
    <t>13.163</t>
  </si>
  <si>
    <t>Chích áp xe vú</t>
  </si>
  <si>
    <t xml:space="preserve">Chích apxe tuyến vú </t>
  </si>
  <si>
    <t>03.2246.0603</t>
  </si>
  <si>
    <t>37.8D06.0603</t>
  </si>
  <si>
    <t>3.2246</t>
  </si>
  <si>
    <t>Chích rạch màng trinh do ứ máu kinh</t>
  </si>
  <si>
    <t>03.3593.0603</t>
  </si>
  <si>
    <t>3.3593</t>
  </si>
  <si>
    <t>Chích rạch màng trinh điều trị ứ dịch âm đạo, tử cung</t>
  </si>
  <si>
    <t>13.0153.0603</t>
  </si>
  <si>
    <t>13.153</t>
  </si>
  <si>
    <t>37.8D06.0606</t>
  </si>
  <si>
    <t>Chọc dò túi cùng Douglas</t>
  </si>
  <si>
    <t>13.0160.0606</t>
  </si>
  <si>
    <t>13.160</t>
  </si>
  <si>
    <t>13.0145.0611</t>
  </si>
  <si>
    <t>37.8D06.0611</t>
  </si>
  <si>
    <t>13.145</t>
  </si>
  <si>
    <t>Điều trị tổn thương cổ tử cung bằng đốt điện, đốt nhiệt, đốt laser, áp lạnh...</t>
  </si>
  <si>
    <t xml:space="preserve">Điều trị tổn thương cổ tử cung bằng: đốt điện hoặc nhiệt hoặc laser  </t>
  </si>
  <si>
    <t>13.0146.0612</t>
  </si>
  <si>
    <t>37.8D06.0612</t>
  </si>
  <si>
    <t>13.146</t>
  </si>
  <si>
    <t>Điều trị viêm dính tiểu khung bằng hồng ngoại, sóng ngắn</t>
  </si>
  <si>
    <t>13.0024.0613</t>
  </si>
  <si>
    <t>37.8D06.0613</t>
  </si>
  <si>
    <t>13.24</t>
  </si>
  <si>
    <t>Đỡ đẻ ngôi ngược (*)</t>
  </si>
  <si>
    <t>Đỡ đẻ ngôi ngược</t>
  </si>
  <si>
    <t>13.0033.0614</t>
  </si>
  <si>
    <t>37.8D06.0614</t>
  </si>
  <si>
    <t>13.33</t>
  </si>
  <si>
    <t>Đỡ đẻ thường ngôi chỏm</t>
  </si>
  <si>
    <t>13.0026.0615</t>
  </si>
  <si>
    <t>37.8D06.0615</t>
  </si>
  <si>
    <t>13.26</t>
  </si>
  <si>
    <t>Đỡ đẻ từ sinh đôi trở lên</t>
  </si>
  <si>
    <t>13.0027.0617</t>
  </si>
  <si>
    <t>37.8D06.0617</t>
  </si>
  <si>
    <t>13.27</t>
  </si>
  <si>
    <t>Forceps</t>
  </si>
  <si>
    <t>Forceps hoặc Giác hút sản khoa</t>
  </si>
  <si>
    <t>13.0028.0617</t>
  </si>
  <si>
    <t>13.28</t>
  </si>
  <si>
    <t>Giác hút</t>
  </si>
  <si>
    <t>13.0157.0619</t>
  </si>
  <si>
    <t>37.8D06.0619</t>
  </si>
  <si>
    <t>13.157</t>
  </si>
  <si>
    <t>Hút buồng tử cung do rong kinh, rong huyết</t>
  </si>
  <si>
    <t>Hút buồng tử cung do rong kinh rong huyết</t>
  </si>
  <si>
    <t>13.0237.0620</t>
  </si>
  <si>
    <t>37.8D06.0620</t>
  </si>
  <si>
    <t>13.237</t>
  </si>
  <si>
    <t>Hút thai dưới siêu âm</t>
  </si>
  <si>
    <t>13.0030.0623</t>
  </si>
  <si>
    <t>37.8D06.0623</t>
  </si>
  <si>
    <t>13.30</t>
  </si>
  <si>
    <t>Khâu phục hồi rách cổ tử cung, âm đạo</t>
  </si>
  <si>
    <t>13.0052.0626</t>
  </si>
  <si>
    <t>37.8D06.0626</t>
  </si>
  <si>
    <t>13.52</t>
  </si>
  <si>
    <t>Khâu vòng cổ tử cung</t>
  </si>
  <si>
    <t>13.0040.0629</t>
  </si>
  <si>
    <t>37.8D06.0629</t>
  </si>
  <si>
    <t>13.40</t>
  </si>
  <si>
    <t>Làm thuốc vết khâu tầng sinh môn nhiễm khuẩn</t>
  </si>
  <si>
    <t>03.2262.0630</t>
  </si>
  <si>
    <t>37.8D06.0630</t>
  </si>
  <si>
    <t>3.2262</t>
  </si>
  <si>
    <t>Lấy dị vật âm đạo</t>
  </si>
  <si>
    <t>13.0148.0630</t>
  </si>
  <si>
    <t>13.148</t>
  </si>
  <si>
    <t>13.0156.0639</t>
  </si>
  <si>
    <t>37.8D06.0639</t>
  </si>
  <si>
    <t>13.156</t>
  </si>
  <si>
    <t>Nong buồng tử cung đặt dụng cụ chống dính</t>
  </si>
  <si>
    <t>37.8D06.0640</t>
  </si>
  <si>
    <t xml:space="preserve">Nong cổ tử cung do bế sản dịch </t>
  </si>
  <si>
    <t>13.0048.0640</t>
  </si>
  <si>
    <t>13.48</t>
  </si>
  <si>
    <t>Nong cổ tử cung do bế sản dịch</t>
  </si>
  <si>
    <t>37.8D06.0643</t>
  </si>
  <si>
    <t xml:space="preserve">Phá thai bằng thuốc cho tuổi thai từ 7 tuần đến hết 13 tuần </t>
  </si>
  <si>
    <t>13.0231.0643</t>
  </si>
  <si>
    <t>13.231</t>
  </si>
  <si>
    <t>Phá thai bằng thuốc cho tuổi thai đến hết 8 tuần</t>
  </si>
  <si>
    <t>13.0239.0645</t>
  </si>
  <si>
    <t>37.8D06.0645</t>
  </si>
  <si>
    <t>13.239</t>
  </si>
  <si>
    <t>Phá thai bằng thuốc cho tuổi thai đến hết 7 tuần</t>
  </si>
  <si>
    <t>Phá thai đến hết 7 tuần bằng thuốc</t>
  </si>
  <si>
    <t>13.0238.0648</t>
  </si>
  <si>
    <t>37.8D06.0648</t>
  </si>
  <si>
    <t>13.238</t>
  </si>
  <si>
    <t>Phá thai từ tuần thứ 6 đến hết 12 tuần bằng phương pháp hút chân không</t>
  </si>
  <si>
    <t>Phá thai từ tuần thứ 7 đến hết 12 tuần bằng phương pháp hút chân không</t>
  </si>
  <si>
    <t>37.8D06.0718</t>
  </si>
  <si>
    <t>Tiêm hoá chất vào nhân ung thư nguyên bào nuôi</t>
  </si>
  <si>
    <t>Tiêm hoá chất tại chỗ điều trị chửa ở cổ tử cung</t>
  </si>
  <si>
    <t>12.0374.0718</t>
  </si>
  <si>
    <t>12.374</t>
  </si>
  <si>
    <t>13.0144.0721</t>
  </si>
  <si>
    <t>37.8D06.0721</t>
  </si>
  <si>
    <t>13.144</t>
  </si>
  <si>
    <t>Thủ thuật xoắn polip cổ tử cung, âm đạo</t>
  </si>
  <si>
    <t>Xoắn hoặc cắt bỏ polype âm hộ, âm đạo, cổ tử cung</t>
  </si>
  <si>
    <t>13.0150.0724</t>
  </si>
  <si>
    <t>37.8D06.0724</t>
  </si>
  <si>
    <t>13.150</t>
  </si>
  <si>
    <t>Phẫu thuật loại II (Sản khoa)</t>
  </si>
  <si>
    <t>13.0031.0727</t>
  </si>
  <si>
    <t>37.8D06.0727</t>
  </si>
  <si>
    <t>13.31</t>
  </si>
  <si>
    <t>Thủ thuật cặp, kéo cổ tử cung xử trí băng huyết sau đẻ, sau sảy, sau nạo (*)</t>
  </si>
  <si>
    <t>Thủ thuật loại I (Sản khoa)</t>
  </si>
  <si>
    <t>13.0235.0727</t>
  </si>
  <si>
    <t>13.235</t>
  </si>
  <si>
    <t>Phá thai người bệnh có sẹo mổ lấy thai cũ</t>
  </si>
  <si>
    <t>37.8D07.0730</t>
  </si>
  <si>
    <t>Bơm rửa lệ đạo</t>
  </si>
  <si>
    <t xml:space="preserve">Bơm rửa lệ đạo </t>
  </si>
  <si>
    <t>Mắt</t>
  </si>
  <si>
    <t>14.0206.0730</t>
  </si>
  <si>
    <t>14.206</t>
  </si>
  <si>
    <t>37.8D07.0731</t>
  </si>
  <si>
    <t>Cắt bè áp MMC hoặc áp 5FU</t>
  </si>
  <si>
    <t>Chưa bao gồm thuốc MMC; 5FU.</t>
  </si>
  <si>
    <t>14.0147.0731</t>
  </si>
  <si>
    <t>14.147</t>
  </si>
  <si>
    <t>Cắt bè sử dụng thuốc chống chuyển hoá hoặc chất antiVEGF</t>
  </si>
  <si>
    <t>37.8D07.0732</t>
  </si>
  <si>
    <t>Cắt bỏ túi lệ</t>
  </si>
  <si>
    <t>14.0164.0732</t>
  </si>
  <si>
    <t>14.164</t>
  </si>
  <si>
    <t>37.8D07.0735</t>
  </si>
  <si>
    <t>Cắt mống mắt chu biên bằng Laser</t>
  </si>
  <si>
    <t>14.0027.0735</t>
  </si>
  <si>
    <t>14.27</t>
  </si>
  <si>
    <t>Điều trị glôcôm bằng tạo hình vùng bè (Trabeculoplasty)</t>
  </si>
  <si>
    <t>14.0088.0736</t>
  </si>
  <si>
    <t>37.8D07.0736</t>
  </si>
  <si>
    <t>14.88</t>
  </si>
  <si>
    <t>Cắt u kết mạc có hoặc không u giác mạc không ghép</t>
  </si>
  <si>
    <t>Cắt u bì kết giác mạc có hoặc không ghép kết mạc</t>
  </si>
  <si>
    <t>03.1659.0738</t>
  </si>
  <si>
    <t>37.8D07.0738</t>
  </si>
  <si>
    <t>3.1659</t>
  </si>
  <si>
    <t>Cắt bỏ chắp có bọc</t>
  </si>
  <si>
    <t xml:space="preserve">Chích chắp hoặc lẹo </t>
  </si>
  <si>
    <t>14.0167.0738</t>
  </si>
  <si>
    <t>14.167</t>
  </si>
  <si>
    <t>14.0169.0738</t>
  </si>
  <si>
    <t>14.169</t>
  </si>
  <si>
    <t>Chích dẫn lưu túi lệ</t>
  </si>
  <si>
    <t>14.0207.0738</t>
  </si>
  <si>
    <t>14.207</t>
  </si>
  <si>
    <t>Chích chắp, lẹo, nang lông mi, chích áp xe mi, kết mạc</t>
  </si>
  <si>
    <t>37.8D07.0739</t>
  </si>
  <si>
    <t>Chích mủ mắt</t>
  </si>
  <si>
    <t>Chích mủ hốc mắt</t>
  </si>
  <si>
    <t>14.0098.0739</t>
  </si>
  <si>
    <t>14.98</t>
  </si>
  <si>
    <t>37.8D07.0746</t>
  </si>
  <si>
    <t>Điện đông thể mi</t>
  </si>
  <si>
    <t>14.0182.0746</t>
  </si>
  <si>
    <t>14.182</t>
  </si>
  <si>
    <t>37.8D07.0748</t>
  </si>
  <si>
    <t>Điều trị Laser hồng ngoại; Tập nhược thị</t>
  </si>
  <si>
    <t>Tập nhược thị</t>
  </si>
  <si>
    <t>14.0161.0748</t>
  </si>
  <si>
    <t>14.161</t>
  </si>
  <si>
    <t>14.0267.0750</t>
  </si>
  <si>
    <t>37.8D07.0750</t>
  </si>
  <si>
    <t>14.267</t>
  </si>
  <si>
    <t>Đo độ dày giác mạc</t>
  </si>
  <si>
    <t>Đo độ dày giác mạc; Đếm tế bào nội mô giác mạc; Chụp  bản đồ giác mạc</t>
  </si>
  <si>
    <t>37.8D07.0751</t>
  </si>
  <si>
    <t>Đo thị giác tương phản</t>
  </si>
  <si>
    <t>Đo độ lác; Xác định sơ đồ song thị; Đo biên độ điều tiết; Đo thị giác 2 mắt; Đo thị giác tương phản</t>
  </si>
  <si>
    <t>14.0224.0751</t>
  </si>
  <si>
    <t>14.224</t>
  </si>
  <si>
    <t>14.0262.0751</t>
  </si>
  <si>
    <t>14.262</t>
  </si>
  <si>
    <t>Đo độ lác</t>
  </si>
  <si>
    <t>14.0263.0751</t>
  </si>
  <si>
    <t>14.263</t>
  </si>
  <si>
    <t>Xác định sơ đồ song thị</t>
  </si>
  <si>
    <t>14.0264.0751</t>
  </si>
  <si>
    <t>14.264</t>
  </si>
  <si>
    <t>Đo biên độ điều tiết</t>
  </si>
  <si>
    <t>14.0265.0751</t>
  </si>
  <si>
    <t>14.265</t>
  </si>
  <si>
    <t>Đo thị giác 2 mắt</t>
  </si>
  <si>
    <t>21.0087.0751</t>
  </si>
  <si>
    <t>21.87</t>
  </si>
  <si>
    <t>37.8D07.0752</t>
  </si>
  <si>
    <t>Đo đường kính giác mạc; đo độ lồi</t>
  </si>
  <si>
    <t>14.0276.0752</t>
  </si>
  <si>
    <t>14.276</t>
  </si>
  <si>
    <t>Đo độ lồi</t>
  </si>
  <si>
    <t>14.0259.0753</t>
  </si>
  <si>
    <t>37.8D07.0753</t>
  </si>
  <si>
    <t>14.259</t>
  </si>
  <si>
    <t>Đo khúc xạ giác mạc Javal</t>
  </si>
  <si>
    <t xml:space="preserve">Đo Javal </t>
  </si>
  <si>
    <t>21.0085.0753</t>
  </si>
  <si>
    <t>21.85</t>
  </si>
  <si>
    <t>37.8D07.0754</t>
  </si>
  <si>
    <t>Đo khúc xạ máy</t>
  </si>
  <si>
    <t>14.0258.0754</t>
  </si>
  <si>
    <t>14.258</t>
  </si>
  <si>
    <t>21.0084.0754</t>
  </si>
  <si>
    <t>21.84</t>
  </si>
  <si>
    <t>14.0255.0755</t>
  </si>
  <si>
    <t>37.8D07.0755</t>
  </si>
  <si>
    <t>14.255</t>
  </si>
  <si>
    <t>Đo nhãn áp (Maclakov, Goldmann, Schiotz…..)</t>
  </si>
  <si>
    <t xml:space="preserve">Đo nhãn áp </t>
  </si>
  <si>
    <t>21.0092.0755</t>
  </si>
  <si>
    <t>21.92</t>
  </si>
  <si>
    <t>Đo nhãn áp (Maclakov, Goldmann, Schiotz…)</t>
  </si>
  <si>
    <t>14.0253.0757</t>
  </si>
  <si>
    <t>37.8D07.0757</t>
  </si>
  <si>
    <t>14.253</t>
  </si>
  <si>
    <t>Đo thị trường trung tâm, thị trường ám điểm</t>
  </si>
  <si>
    <t>Đo thị trường, ám điểm</t>
  </si>
  <si>
    <t>21.0080.0757</t>
  </si>
  <si>
    <t>21.80</t>
  </si>
  <si>
    <t>Đo thị trường trung tâm, tìm ám điểm</t>
  </si>
  <si>
    <t>14.0275.0758</t>
  </si>
  <si>
    <t>37.8D07.0758</t>
  </si>
  <si>
    <t>14.275</t>
  </si>
  <si>
    <t>Đo công suất thể thuỷ tinh nhân tạo bằng siêu âm</t>
  </si>
  <si>
    <t>Đo tính công suất thủy tinh thể nhân tạo</t>
  </si>
  <si>
    <t>37.8D07.0759</t>
  </si>
  <si>
    <t>Đốt lông xiêu</t>
  </si>
  <si>
    <t>14.0205.0759</t>
  </si>
  <si>
    <t>14.205</t>
  </si>
  <si>
    <t>Đốt lông xiêu, nhổ lông siêu</t>
  </si>
  <si>
    <t>Chưa bao gồm chi phí màng ối.</t>
  </si>
  <si>
    <t>37.8D07.0762</t>
  </si>
  <si>
    <t>Ghép màng ối điều trị loét giác mạc</t>
  </si>
  <si>
    <t>14.0155.0762</t>
  </si>
  <si>
    <t>14.155</t>
  </si>
  <si>
    <t>Sửa vá sẹo bọng bằng kết mạc, màng ối, củng mạc</t>
  </si>
  <si>
    <t>37.8D07.0763</t>
  </si>
  <si>
    <t>Gọt giác mạc đơn thuần</t>
  </si>
  <si>
    <t xml:space="preserve">Gọt giác mạc </t>
  </si>
  <si>
    <t>14.0068.0763</t>
  </si>
  <si>
    <t>14.68</t>
  </si>
  <si>
    <t>37.8D07.0764</t>
  </si>
  <si>
    <t>Khâu cò mi, tháo cò</t>
  </si>
  <si>
    <t>Khâu cò mi</t>
  </si>
  <si>
    <t>14.0168.0764</t>
  </si>
  <si>
    <t>14.168</t>
  </si>
  <si>
    <t>14.0177.0765</t>
  </si>
  <si>
    <t>37.8D07.0765</t>
  </si>
  <si>
    <t>14.177</t>
  </si>
  <si>
    <t>Khâu củng mạc</t>
  </si>
  <si>
    <t>Khâu củng  mạc đơn thuần</t>
  </si>
  <si>
    <t>37.8D07.0767</t>
  </si>
  <si>
    <t>Thăm dò, khâu vết thương củng mạc</t>
  </si>
  <si>
    <t>Khâu củng mạc phức tạp</t>
  </si>
  <si>
    <t>14.0177.0767</t>
  </si>
  <si>
    <t>14.0178.0767</t>
  </si>
  <si>
    <t>14.178</t>
  </si>
  <si>
    <t>03.1663.0768</t>
  </si>
  <si>
    <t>37.8D07.0768</t>
  </si>
  <si>
    <t>3.1663</t>
  </si>
  <si>
    <t>Khâu da mi</t>
  </si>
  <si>
    <t>Khâu da mi, kết mạc mi bị rách - gây mê</t>
  </si>
  <si>
    <t>03.1688.0768</t>
  </si>
  <si>
    <t>3.1688</t>
  </si>
  <si>
    <t>Khâu kết mạc</t>
  </si>
  <si>
    <t>14.0106.0768</t>
  </si>
  <si>
    <t>14.106</t>
  </si>
  <si>
    <t>Đóng lỗ dò đường lệ</t>
  </si>
  <si>
    <t>37.8D07.0769</t>
  </si>
  <si>
    <t>Khâu da mi, kết mạc mi bị rách - gây tê</t>
  </si>
  <si>
    <t>14.0106.0769</t>
  </si>
  <si>
    <t>14.0171.0769</t>
  </si>
  <si>
    <t>14.171</t>
  </si>
  <si>
    <t>Khâu da mi đơn giản</t>
  </si>
  <si>
    <t>14.0201.0769</t>
  </si>
  <si>
    <t>14.201</t>
  </si>
  <si>
    <t>37.8D07.0770</t>
  </si>
  <si>
    <t>Khâu giác mạc</t>
  </si>
  <si>
    <t>Khâu giác mạc đơn thuần</t>
  </si>
  <si>
    <t>Khâu lại mép mổ giác mạc, củng mạc</t>
  </si>
  <si>
    <t>14.0176.0770</t>
  </si>
  <si>
    <t>14.176</t>
  </si>
  <si>
    <t>14.0179.0770</t>
  </si>
  <si>
    <t>14.179</t>
  </si>
  <si>
    <t>37.8D07.0771</t>
  </si>
  <si>
    <t>Khâu giác mạc phức tạp</t>
  </si>
  <si>
    <t>14.0176.0771</t>
  </si>
  <si>
    <t>03.1664.0772</t>
  </si>
  <si>
    <t>37.8D07.0772</t>
  </si>
  <si>
    <t>3.1664</t>
  </si>
  <si>
    <t>Khâu phục hồi bờ mi</t>
  </si>
  <si>
    <t>14.0172.0772</t>
  </si>
  <si>
    <t>14.172</t>
  </si>
  <si>
    <t>03.1665.0773</t>
  </si>
  <si>
    <t>37.8D07.0773</t>
  </si>
  <si>
    <t>3.1665</t>
  </si>
  <si>
    <t>Xử lý vết thương phần mềm, tổn thương nông vùng mắt</t>
  </si>
  <si>
    <t>Khâu vết thương phần mềm, tổn thương  vùng mắt</t>
  </si>
  <si>
    <t>14.0174.0773</t>
  </si>
  <si>
    <t>14.174</t>
  </si>
  <si>
    <t>28.0033.0773</t>
  </si>
  <si>
    <t>28.33</t>
  </si>
  <si>
    <t>Xử lý vết thương phần mềm nông vùng mi mắt</t>
  </si>
  <si>
    <t>37.8D07.0774</t>
  </si>
  <si>
    <t>Khoét bỏ nhãn cầu</t>
  </si>
  <si>
    <t>Cắt thị thần kinh</t>
  </si>
  <si>
    <t>14.0184.0774</t>
  </si>
  <si>
    <t>14.184</t>
  </si>
  <si>
    <t>Cắt bỏ nhãn cầu có hoặc không cắt thị thần kinh dài</t>
  </si>
  <si>
    <t>14.0186.0774</t>
  </si>
  <si>
    <t>14.186</t>
  </si>
  <si>
    <t>03.1658.0777</t>
  </si>
  <si>
    <t>37.8D07.0777</t>
  </si>
  <si>
    <t>3.1658</t>
  </si>
  <si>
    <t>Lấy dị vật giác mạc</t>
  </si>
  <si>
    <t>Lấy dị vật giác mạc nông, một mắt (gây mê)</t>
  </si>
  <si>
    <t>14.0166.0777</t>
  </si>
  <si>
    <t>14.166</t>
  </si>
  <si>
    <t>Lấy dị vật giác mạc sâu</t>
  </si>
  <si>
    <t>37.8D07.0778</t>
  </si>
  <si>
    <t>Lấy dị vật giác mạc nông, một mắt (gây tê)</t>
  </si>
  <si>
    <t>14.0156.0778</t>
  </si>
  <si>
    <t>14.156</t>
  </si>
  <si>
    <t>Sửa sẹo bọng bằng kim (Phâu thuật needling)</t>
  </si>
  <si>
    <t>14.0213.0778</t>
  </si>
  <si>
    <t>14.213</t>
  </si>
  <si>
    <t>Bóc sợi giác mạc (Viêm giác mạc sợi)</t>
  </si>
  <si>
    <t>14.0214.0778</t>
  </si>
  <si>
    <t>14.214</t>
  </si>
  <si>
    <t>Bóc giả mạc</t>
  </si>
  <si>
    <t>37.8D07.0781</t>
  </si>
  <si>
    <t>Lấy dị vật hốc mắt</t>
  </si>
  <si>
    <t>Lấy dị vật trong củng mạc</t>
  </si>
  <si>
    <t>14.0072.0781</t>
  </si>
  <si>
    <t>14.72</t>
  </si>
  <si>
    <t>03.1706.0782</t>
  </si>
  <si>
    <t>37.8D07.0782</t>
  </si>
  <si>
    <t>3.1706</t>
  </si>
  <si>
    <t>Lấy dị vật kết mạc</t>
  </si>
  <si>
    <t xml:space="preserve">Lấy dị vật kết mạc nông một mắt </t>
  </si>
  <si>
    <t>14.0200.0782</t>
  </si>
  <si>
    <t>14.200</t>
  </si>
  <si>
    <t>37.8D07.0783</t>
  </si>
  <si>
    <t>Lấy dị vật tiền phòng</t>
  </si>
  <si>
    <t>14.0073.0783</t>
  </si>
  <si>
    <t>14.73</t>
  </si>
  <si>
    <t>37.8D07.0784</t>
  </si>
  <si>
    <t>Lấy máu làm huyết thanh</t>
  </si>
  <si>
    <t>Lấy huyết thanh đóng ống</t>
  </si>
  <si>
    <t>14.0198.0784</t>
  </si>
  <si>
    <t>14.198</t>
  </si>
  <si>
    <t>37.8D07.0785</t>
  </si>
  <si>
    <t>Lấy sạn vôi kết mạc</t>
  </si>
  <si>
    <t>14.0202.0785</t>
  </si>
  <si>
    <t>14.202</t>
  </si>
  <si>
    <t>Lấy calci kết mạc</t>
  </si>
  <si>
    <t>37.8D07.0788</t>
  </si>
  <si>
    <t>Mổ quặm 1 mi  - gây mê</t>
  </si>
  <si>
    <t>Mổ quặm bẩm sinh</t>
  </si>
  <si>
    <t>14.0187.0788</t>
  </si>
  <si>
    <t>14.187</t>
  </si>
  <si>
    <t>Phẫu thuật quặm</t>
  </si>
  <si>
    <t>14.0188.0788</t>
  </si>
  <si>
    <t>14.188</t>
  </si>
  <si>
    <t>Phẫu thuật quặm tái phát</t>
  </si>
  <si>
    <t>37.8D07.0789</t>
  </si>
  <si>
    <t xml:space="preserve">Mổ quặm 1 mi  - gây tê </t>
  </si>
  <si>
    <t>14.0189.0789</t>
  </si>
  <si>
    <t>14.189</t>
  </si>
  <si>
    <t>Phẫu thuật quặm bằng ghép niêm mạc môi (Sapejko)</t>
  </si>
  <si>
    <t>14.0191.0789</t>
  </si>
  <si>
    <t>14.191</t>
  </si>
  <si>
    <t>37.8D07.0796</t>
  </si>
  <si>
    <t>Rửa tiền phòng (máu, xuất tiết, mủ, hóa chất...)</t>
  </si>
  <si>
    <t>Mở tiền phòng rửa máu hoặc mủ</t>
  </si>
  <si>
    <t>14.0162.0796</t>
  </si>
  <si>
    <t>14.162</t>
  </si>
  <si>
    <t>14.0163.0796</t>
  </si>
  <si>
    <t>14.163</t>
  </si>
  <si>
    <t>Rửa chất nhân tiền phòng</t>
  </si>
  <si>
    <t>14.0183.0796</t>
  </si>
  <si>
    <t>14.183</t>
  </si>
  <si>
    <t>Bơm hơi / khí tiền phòng</t>
  </si>
  <si>
    <t>37.8D07.0798</t>
  </si>
  <si>
    <t>Múc nội nhãn</t>
  </si>
  <si>
    <t>Múc nội nhãn (có độn hoặc không độn)</t>
  </si>
  <si>
    <t>Chưa bao gồm vật liệu độn.</t>
  </si>
  <si>
    <t>14.0185.0798</t>
  </si>
  <si>
    <t>14.185</t>
  </si>
  <si>
    <t>03.1694.0799</t>
  </si>
  <si>
    <t>37.8D07.0799</t>
  </si>
  <si>
    <t>3.1694</t>
  </si>
  <si>
    <t>Nặn tuyến bờ mi, đánh bờ mi</t>
  </si>
  <si>
    <t>Nặn tuyến bờ mi</t>
  </si>
  <si>
    <t>14.0210.0799</t>
  </si>
  <si>
    <t>14.210</t>
  </si>
  <si>
    <t>14.0222.0801</t>
  </si>
  <si>
    <t>37.8D07.0801</t>
  </si>
  <si>
    <t>14.222</t>
  </si>
  <si>
    <t>Theo dõi nhãn áp 3 ngày</t>
  </si>
  <si>
    <t>Nghiệm pháp phát hiện Glôcôm</t>
  </si>
  <si>
    <t>14.0252.0801</t>
  </si>
  <si>
    <t>14.252</t>
  </si>
  <si>
    <t>Nghiệm pháp phát hiện glôcôm</t>
  </si>
  <si>
    <t>21.0079.0801</t>
  </si>
  <si>
    <t>21.79</t>
  </si>
  <si>
    <t>Nghiệm pháp phát hiện glocom</t>
  </si>
  <si>
    <t>37.8D07.0804</t>
  </si>
  <si>
    <t>Mở bao sau bằng phẫu thuật</t>
  </si>
  <si>
    <t>Phẫu thuật cắt bao sau</t>
  </si>
  <si>
    <t>Chưa bao gồm đầu cắt bao sau.</t>
  </si>
  <si>
    <t>14.0051.0804</t>
  </si>
  <si>
    <t>14.51</t>
  </si>
  <si>
    <t>37.8D07.0805</t>
  </si>
  <si>
    <t>Phẫu thuật cắt bè</t>
  </si>
  <si>
    <t>03.1649.0805</t>
  </si>
  <si>
    <t>3.1649</t>
  </si>
  <si>
    <t>Cắt bè củng giác mạc (Trabeculectomy)</t>
  </si>
  <si>
    <t>14.0150.0805</t>
  </si>
  <si>
    <t>14.150</t>
  </si>
  <si>
    <t>Mở bè có hoặc không cắt bè</t>
  </si>
  <si>
    <t>14.0180.0805</t>
  </si>
  <si>
    <t>14.180</t>
  </si>
  <si>
    <t>37.8D07.0807</t>
  </si>
  <si>
    <t>Cắt màng xuất tiết diện đồng tử, cắt màng đồng tử</t>
  </si>
  <si>
    <t xml:space="preserve">Phẫu thuật cắt màng đồng tử </t>
  </si>
  <si>
    <t>Chưa bao gồm đầu cắt.</t>
  </si>
  <si>
    <t>14.0050.0807</t>
  </si>
  <si>
    <t>14.50</t>
  </si>
  <si>
    <t>14.0075.0807</t>
  </si>
  <si>
    <t>14.75</t>
  </si>
  <si>
    <t>Cắt mống mắt quang học có hoặc không tách dính phức tạp</t>
  </si>
  <si>
    <t>14.0065.0808</t>
  </si>
  <si>
    <t>37.8D07.0808</t>
  </si>
  <si>
    <t>14.65</t>
  </si>
  <si>
    <t>Phẫu thuật mộng có ghép (kết mạc rời tự thân, màng ối...) có hoặc không áp thuốc chống chuyển hoá</t>
  </si>
  <si>
    <t xml:space="preserve">Phẫu thuật cắt mộng ghép màng ối, kết mạc - gây mê </t>
  </si>
  <si>
    <t>14.0066.0808</t>
  </si>
  <si>
    <t>14.66</t>
  </si>
  <si>
    <t>Phẫu thuật mộng có ghép (kết mạc tự thân, màng ối...) có hoặc không sử dụng keo dán sinh học</t>
  </si>
  <si>
    <t>14.0065.0809</t>
  </si>
  <si>
    <t>37.8D07.0809</t>
  </si>
  <si>
    <t>Phẫu thuật cắt mộng ghép màng ối, kết mạc - gây tê</t>
  </si>
  <si>
    <t>14.0066.0809</t>
  </si>
  <si>
    <t>14.0145.0810</t>
  </si>
  <si>
    <t>37.8D07.0810</t>
  </si>
  <si>
    <t>14.145</t>
  </si>
  <si>
    <t>Phẫu thuật cắt mống mắt chu biên</t>
  </si>
  <si>
    <t>Chưa bao gồm ống silicon.</t>
  </si>
  <si>
    <t>37.8D07.0817</t>
  </si>
  <si>
    <t>Phẫu thuật mở rộng khe mi</t>
  </si>
  <si>
    <t>Phẫu thuật hẹp khe mi</t>
  </si>
  <si>
    <t>14.0130.0817</t>
  </si>
  <si>
    <t>14.130</t>
  </si>
  <si>
    <t>14.0136.0817</t>
  </si>
  <si>
    <t>14.136</t>
  </si>
  <si>
    <t>37.8D07.0818</t>
  </si>
  <si>
    <t>Phẫu thuật lác thông thường</t>
  </si>
  <si>
    <t>Phẫu thuật lác (1 mắt)</t>
  </si>
  <si>
    <t>14.0109.0818</t>
  </si>
  <si>
    <t>14.109</t>
  </si>
  <si>
    <t>14.110</t>
  </si>
  <si>
    <t>Phẫu thuật lác có chỉnh chỉ</t>
  </si>
  <si>
    <t>37.8D07.0819</t>
  </si>
  <si>
    <t>Phẫu thuật lác (2 mắt)</t>
  </si>
  <si>
    <t>14.0109.0819</t>
  </si>
  <si>
    <t>14.0110.0819</t>
  </si>
  <si>
    <t>37.8D07.0820</t>
  </si>
  <si>
    <t>Phẫu thuật lác có Faden (1 mắt)</t>
  </si>
  <si>
    <t>14.0114.0820</t>
  </si>
  <si>
    <t>14.114</t>
  </si>
  <si>
    <t>Phẫu thuật đính chỗ bám cơ vào dây chằng mi điều trị lác liệt</t>
  </si>
  <si>
    <t>37.8D07.0826</t>
  </si>
  <si>
    <t>Phẫu thuật rút ngắn cơ nâng mi trên điều trị sụp mi</t>
  </si>
  <si>
    <t>Phẫu thuật sụp mi (1 mắt)</t>
  </si>
  <si>
    <t>Phẫu thuật gấp cân cơ nâng mi trên điều trị sụp mi</t>
  </si>
  <si>
    <t>Phẫu thuật treo mi - cơ trán (bằng Silicon, cân cơ đùi…) điều trị sụp mi</t>
  </si>
  <si>
    <t>14.0118.0826</t>
  </si>
  <si>
    <t>14.118</t>
  </si>
  <si>
    <t>14.0119.0826</t>
  </si>
  <si>
    <t>14.119</t>
  </si>
  <si>
    <t>14.0120.0826</t>
  </si>
  <si>
    <t>14.120</t>
  </si>
  <si>
    <t>14.0122.0826</t>
  </si>
  <si>
    <t>14.122</t>
  </si>
  <si>
    <t>Cắt cơ Muller</t>
  </si>
  <si>
    <t>14.0128.0826</t>
  </si>
  <si>
    <t>14.128</t>
  </si>
  <si>
    <t>Kéo dài cân cơ nâng mi</t>
  </si>
  <si>
    <t>14.0131.0826</t>
  </si>
  <si>
    <t>14.131</t>
  </si>
  <si>
    <t>Phẫu thuật cắt cơ Muller có hoặc không cắt cân cơ nâng mi điều trị hở mi</t>
  </si>
  <si>
    <t>37.8D07.0827</t>
  </si>
  <si>
    <t>Tái tạo lệ quản kết hợp khâu mi</t>
  </si>
  <si>
    <t>Phẫu thuật tái tạo lệ quản kết hợp khâu mi</t>
  </si>
  <si>
    <t>14.0079.0827</t>
  </si>
  <si>
    <t>14.79</t>
  </si>
  <si>
    <t>14.0107.0827</t>
  </si>
  <si>
    <t>14.107</t>
  </si>
  <si>
    <t>Tạo hình đường lệ có hoặc không điểm lệ</t>
  </si>
  <si>
    <t>37.8D07.0828</t>
  </si>
  <si>
    <t>Phẫu thuật tạo cùng đồ lắp mắt giả</t>
  </si>
  <si>
    <t>Cố định màng xương tạo cùng đồ</t>
  </si>
  <si>
    <t>Cố định bao Tenon tạo cùng đồ dưới</t>
  </si>
  <si>
    <t>03.1597.0828</t>
  </si>
  <si>
    <t>3.1597</t>
  </si>
  <si>
    <t>Tái tạo cùng đồ</t>
  </si>
  <si>
    <t>Phẫu thuật tạo cùng đồ để lắp mắt giả</t>
  </si>
  <si>
    <t>14.0077.0828</t>
  </si>
  <si>
    <t>14.77</t>
  </si>
  <si>
    <t>14.0078.0828</t>
  </si>
  <si>
    <t>14.78</t>
  </si>
  <si>
    <t>14.0235.0828</t>
  </si>
  <si>
    <t>14.235</t>
  </si>
  <si>
    <t>14.0125.0829</t>
  </si>
  <si>
    <t>37.8D07.0829</t>
  </si>
  <si>
    <t>14.125</t>
  </si>
  <si>
    <t>Phẫu thuật tạo hình nếp mi</t>
  </si>
  <si>
    <t xml:space="preserve">Phẫu thuật tạo mí (1 mắt) </t>
  </si>
  <si>
    <t>14.126</t>
  </si>
  <si>
    <t>Phẫu thuật tạo hình hạ thấp hay nâng nếp mi</t>
  </si>
  <si>
    <t>14.0125.0830</t>
  </si>
  <si>
    <t>37.8D07.0830</t>
  </si>
  <si>
    <t>Phẫu thuật tạo mí (2 mắt)</t>
  </si>
  <si>
    <t>14.0126.0830</t>
  </si>
  <si>
    <t>37.8D07.0834</t>
  </si>
  <si>
    <t>Phẫu thuật u có vá da tạo hình</t>
  </si>
  <si>
    <t>12.0004.0834</t>
  </si>
  <si>
    <t>12.4</t>
  </si>
  <si>
    <t>Cắt các loại u vùng da đầu, cổ có đường kính trên 10 cm</t>
  </si>
  <si>
    <t>12.0008.0834</t>
  </si>
  <si>
    <t>12.8</t>
  </si>
  <si>
    <t>Cắt các loại u vùng mặt có đường kính trên 10 cm</t>
  </si>
  <si>
    <t>12.0077.0834</t>
  </si>
  <si>
    <t>12.77</t>
  </si>
  <si>
    <t>Cắt u môi lành tính có tạo hình</t>
  </si>
  <si>
    <t>Cắt u da mi có trượt lông mi, vạt da, hay ghép da</t>
  </si>
  <si>
    <t>Cắt u mi cả bề dày ghép sụn kết mạc và chuyển vạt da</t>
  </si>
  <si>
    <t>14.0085.0834</t>
  </si>
  <si>
    <t>14.85</t>
  </si>
  <si>
    <t>14.0086.0834</t>
  </si>
  <si>
    <t>14.86</t>
  </si>
  <si>
    <t>14.0105.0835</t>
  </si>
  <si>
    <t>37.8D07.0835</t>
  </si>
  <si>
    <t>14.105</t>
  </si>
  <si>
    <t>Cố định tuyến lệ chính điều trị sa tuyến lệ chính</t>
  </si>
  <si>
    <t>Phẫu thuật u kết mạc nông</t>
  </si>
  <si>
    <t>37.8D07.0836</t>
  </si>
  <si>
    <t xml:space="preserve">Phẫu thuật u mi không vá da </t>
  </si>
  <si>
    <t>14.0083.0836</t>
  </si>
  <si>
    <t>14.83</t>
  </si>
  <si>
    <t>Cắt u da mi không ghép</t>
  </si>
  <si>
    <t>14.0124.0838</t>
  </si>
  <si>
    <t>37.8D07.0838</t>
  </si>
  <si>
    <t>14.124</t>
  </si>
  <si>
    <t>Vá da tạo hình mi</t>
  </si>
  <si>
    <t>Phẫu thuật vá da điều trị lật mi</t>
  </si>
  <si>
    <t>14.0132.0838</t>
  </si>
  <si>
    <t>14.132</t>
  </si>
  <si>
    <t>Phẫu thuật điều trị lật mi dưới có hoặc không ghép</t>
  </si>
  <si>
    <t>37.8D07.0839</t>
  </si>
  <si>
    <t>Khâu phủ kết mạc</t>
  </si>
  <si>
    <t>Phủ kết mạc</t>
  </si>
  <si>
    <t>14.0175.0839</t>
  </si>
  <si>
    <t>14.175</t>
  </si>
  <si>
    <t>37.8D07.0842</t>
  </si>
  <si>
    <t>Rửa cùng đồ</t>
  </si>
  <si>
    <t xml:space="preserve">Rửa cùng đồ </t>
  </si>
  <si>
    <t xml:space="preserve"> Áp dụng cho 1 mắt hoặc 2 mắt</t>
  </si>
  <si>
    <t>14.0211.0842</t>
  </si>
  <si>
    <t>14.211</t>
  </si>
  <si>
    <t>14.0256.0843</t>
  </si>
  <si>
    <t>37.8D07.0843</t>
  </si>
  <si>
    <t>14.256</t>
  </si>
  <si>
    <t>Đo sắc giác</t>
  </si>
  <si>
    <t>Sắc giác</t>
  </si>
  <si>
    <t>21.0082.0843</t>
  </si>
  <si>
    <t>21.82</t>
  </si>
  <si>
    <t>14.0240.0845</t>
  </si>
  <si>
    <t>37.8D07.0845</t>
  </si>
  <si>
    <t>14.240</t>
  </si>
  <si>
    <t>Siêu âm mắt (siêu âm thường qui)</t>
  </si>
  <si>
    <t xml:space="preserve">Siêu âm mắt chẩn đoán </t>
  </si>
  <si>
    <t>14.0080.0847</t>
  </si>
  <si>
    <t>37.8D07.0847</t>
  </si>
  <si>
    <t>14.80</t>
  </si>
  <si>
    <t>Sinh thiết tổ chức mi</t>
  </si>
  <si>
    <t>Sinh thiết u, tế bào học, dịch tổ chức</t>
  </si>
  <si>
    <t>14.0081.0847</t>
  </si>
  <si>
    <t>14.81</t>
  </si>
  <si>
    <t>Sinh thiết tổ chức hốc mắt</t>
  </si>
  <si>
    <t>14.0082.0847</t>
  </si>
  <si>
    <t>14.82</t>
  </si>
  <si>
    <t>Sinh thiết tổ chức kết mạc</t>
  </si>
  <si>
    <t>14.0257.0848</t>
  </si>
  <si>
    <t>37.8D07.0848</t>
  </si>
  <si>
    <t>14.257</t>
  </si>
  <si>
    <t>Đo khúc xạ khách quan (soi bóng đồng tử - Skiascope)</t>
  </si>
  <si>
    <t>Soi bóng đồng tử</t>
  </si>
  <si>
    <t>21.0083.0848</t>
  </si>
  <si>
    <t>21.83</t>
  </si>
  <si>
    <t>01.0201.0849</t>
  </si>
  <si>
    <t>37.8D07.0849</t>
  </si>
  <si>
    <t>1.201</t>
  </si>
  <si>
    <t>Soi đáy mắt cấp cứu</t>
  </si>
  <si>
    <t>Soi đáy mắt hoặc Soi góc tiền phòng</t>
  </si>
  <si>
    <t>03.0152.0849</t>
  </si>
  <si>
    <t>3.152</t>
  </si>
  <si>
    <t>Soi đáy mắt trực tiếp</t>
  </si>
  <si>
    <t>Soi đáy mắt bằng kính 3 mặt gương</t>
  </si>
  <si>
    <t>Soi góc tiền phòng</t>
  </si>
  <si>
    <t>14.0218.0849</t>
  </si>
  <si>
    <t>14.218</t>
  </si>
  <si>
    <t>14.0219.0849</t>
  </si>
  <si>
    <t>14.219</t>
  </si>
  <si>
    <t>14.0220.0849</t>
  </si>
  <si>
    <t>14.220</t>
  </si>
  <si>
    <t>Soi đáy mắt bằng Schepens</t>
  </si>
  <si>
    <t>14.0221.0849</t>
  </si>
  <si>
    <t>14.221</t>
  </si>
  <si>
    <t>37.8D07.0850</t>
  </si>
  <si>
    <t>Tách dính mi cầu ghép kết mạc</t>
  </si>
  <si>
    <t>Chưa bao gồm chi phí màng.</t>
  </si>
  <si>
    <t>14.0070.0850</t>
  </si>
  <si>
    <t>14.70</t>
  </si>
  <si>
    <t>Tách dính mi cầu, ghép kết mạc rời hoặc màng ối</t>
  </si>
  <si>
    <t>14.0158.0851</t>
  </si>
  <si>
    <t>37.8D07.0851</t>
  </si>
  <si>
    <t>14.158</t>
  </si>
  <si>
    <t>Tiêm nội nhãn (Kháng sinh, antiVEGF, corticoid...)</t>
  </si>
  <si>
    <t>Tạo hình vùng bè bằng Laser</t>
  </si>
  <si>
    <t>14.0250.0852</t>
  </si>
  <si>
    <t>37.8D07.0852</t>
  </si>
  <si>
    <t>14.250</t>
  </si>
  <si>
    <t>Test thử cảm giác giác mạc</t>
  </si>
  <si>
    <t>14.0251.0852</t>
  </si>
  <si>
    <t>14.251</t>
  </si>
  <si>
    <t>Test phát hiện khô mắt</t>
  </si>
  <si>
    <t>21.0077.0852</t>
  </si>
  <si>
    <t>21.77</t>
  </si>
  <si>
    <t>03.1685.0854</t>
  </si>
  <si>
    <t>37.8D07.0854</t>
  </si>
  <si>
    <t>3.1685</t>
  </si>
  <si>
    <t>Bơm thông lệ đạo</t>
  </si>
  <si>
    <t xml:space="preserve">Thông lệ đạo hai mắt </t>
  </si>
  <si>
    <t>14.0197.0854</t>
  </si>
  <si>
    <t>14.197</t>
  </si>
  <si>
    <t>14.0197.0855</t>
  </si>
  <si>
    <t>37.8D07.0855</t>
  </si>
  <si>
    <t xml:space="preserve">Thông lệ đạo một mắt </t>
  </si>
  <si>
    <t>37.8D07.0856</t>
  </si>
  <si>
    <t>Tiêm dưới kết mạc</t>
  </si>
  <si>
    <t xml:space="preserve">Tiêm dưới kết mạc một mắt </t>
  </si>
  <si>
    <t>14.0193.0856</t>
  </si>
  <si>
    <t>14.193</t>
  </si>
  <si>
    <t>37.8D07.0857</t>
  </si>
  <si>
    <t>Tiêm cạnh nhãn cầu</t>
  </si>
  <si>
    <t>Tiêm hậu nhãn cầu một mắt</t>
  </si>
  <si>
    <t>Tiêm hậu nhãn cầu</t>
  </si>
  <si>
    <t>14.0159.0857</t>
  </si>
  <si>
    <t>14.159</t>
  </si>
  <si>
    <t>Tiêm nhu mô giác mạc</t>
  </si>
  <si>
    <t>14.0194.0857</t>
  </si>
  <si>
    <t>14.194</t>
  </si>
  <si>
    <t>14.0195.0857</t>
  </si>
  <si>
    <t>14.195</t>
  </si>
  <si>
    <t>37.8D07.0860</t>
  </si>
  <si>
    <t>Phẫu thuật loại I (Nhãn khoa)</t>
  </si>
  <si>
    <t>14.0121.0860</t>
  </si>
  <si>
    <t>14.121</t>
  </si>
  <si>
    <t>Phẫu thuật hạ mi trên (chỉnh chỉ, lùi cơ nâng mi …)</t>
  </si>
  <si>
    <t>14.0146.0860</t>
  </si>
  <si>
    <t>14.146</t>
  </si>
  <si>
    <t>Tạo hình mống mắt (khâu mống mắt, chân mống mắt...)</t>
  </si>
  <si>
    <t>37.8D07.0861</t>
  </si>
  <si>
    <t>Phẫu thuật loại II (Nhãn khoa)</t>
  </si>
  <si>
    <t>14.0123.0861</t>
  </si>
  <si>
    <t>14.123</t>
  </si>
  <si>
    <t>Lùi cơ nâng mi</t>
  </si>
  <si>
    <t>14.0134.0861</t>
  </si>
  <si>
    <t>14.134</t>
  </si>
  <si>
    <t>Di thực hàng lông mi</t>
  </si>
  <si>
    <t>14.0063.0862</t>
  </si>
  <si>
    <t>37.8D07.0862</t>
  </si>
  <si>
    <t>14.63</t>
  </si>
  <si>
    <t>Phẫu thuật mở rộng điểm lệ</t>
  </si>
  <si>
    <t>Phẫu thuật loại III (Nhãn khoa)</t>
  </si>
  <si>
    <t>14.0113.0862</t>
  </si>
  <si>
    <t>14.113</t>
  </si>
  <si>
    <t>Chỉnh chỉ sau mổ lác</t>
  </si>
  <si>
    <t>14.0212.0864</t>
  </si>
  <si>
    <t>37.8D07.0864</t>
  </si>
  <si>
    <t>14.212</t>
  </si>
  <si>
    <t>Cấp cứu bỏng mắt ban đầu</t>
  </si>
  <si>
    <t>Thủ thuật loại I (Nhãn khoa)</t>
  </si>
  <si>
    <t>14.0092.0865</t>
  </si>
  <si>
    <t>37.8D07.0865</t>
  </si>
  <si>
    <t>14.92</t>
  </si>
  <si>
    <t>Tiêm coctison điều trị u máu</t>
  </si>
  <si>
    <t>Thủ thuật loại II (Nhãn khoa)</t>
  </si>
  <si>
    <t>14.0266.0865</t>
  </si>
  <si>
    <t>14.266</t>
  </si>
  <si>
    <t>Đo độ sâu tiền phòng</t>
  </si>
  <si>
    <t>37.8D08.0867</t>
  </si>
  <si>
    <t xml:space="preserve">Bẻ cuốn mũi </t>
  </si>
  <si>
    <t>15.0132.0867</t>
  </si>
  <si>
    <t>15.132</t>
  </si>
  <si>
    <t>Bẻ cuốn mũi</t>
  </si>
  <si>
    <t>15.0133.0867</t>
  </si>
  <si>
    <t>15.133</t>
  </si>
  <si>
    <t>Nội soi bẻ cuốn mũi dưới</t>
  </si>
  <si>
    <t>03.0992.0868</t>
  </si>
  <si>
    <t>37.8D08.0868</t>
  </si>
  <si>
    <t>3.992</t>
  </si>
  <si>
    <t>Nội soi cầm máu mũi không sử dụng Meroxeo (i bên)</t>
  </si>
  <si>
    <t>Cầm máu mũi bằng Merocell (1 bên)</t>
  </si>
  <si>
    <t>15.0142.0868</t>
  </si>
  <si>
    <t>15.142</t>
  </si>
  <si>
    <t>Cầm máu mũi bằng Merocel</t>
  </si>
  <si>
    <t>37.8D08.0869</t>
  </si>
  <si>
    <t>Cầm máu mũi bằng Merocell (2 bên)</t>
  </si>
  <si>
    <t>03.2155.0869</t>
  </si>
  <si>
    <t>3.2155</t>
  </si>
  <si>
    <t>Cầm máu mũi bằng Meroxeo (2 bên)</t>
  </si>
  <si>
    <t>15.0142.0869</t>
  </si>
  <si>
    <t>15.0046.0872</t>
  </si>
  <si>
    <t>37.8D08.0872</t>
  </si>
  <si>
    <t>15.46</t>
  </si>
  <si>
    <t>Phẫu thuật lấy đường rò luân nhĩ</t>
  </si>
  <si>
    <t>Cắt bỏ đường rò luân nhĩ gây tê</t>
  </si>
  <si>
    <t>37.8D08.0874</t>
  </si>
  <si>
    <t>Cắt polyp ống tai gây mê</t>
  </si>
  <si>
    <t>15.0043.0874</t>
  </si>
  <si>
    <t>15.43</t>
  </si>
  <si>
    <t>Phẫu thuật cắt bỏ u ống tai ngoài</t>
  </si>
  <si>
    <t>03.2181.0878</t>
  </si>
  <si>
    <t>37.8D08.0878</t>
  </si>
  <si>
    <t>3.2181</t>
  </si>
  <si>
    <t>Chích áp xe quanh Amidan</t>
  </si>
  <si>
    <t>Chích rạch apxe Amiđan (gây tê)</t>
  </si>
  <si>
    <t>15.0207.0878</t>
  </si>
  <si>
    <t>15.207</t>
  </si>
  <si>
    <t>37.8D08.0879</t>
  </si>
  <si>
    <t>Chích rạch apxe thành sau họng (gây tê)</t>
  </si>
  <si>
    <t>15.0206.0879</t>
  </si>
  <si>
    <t>15.206</t>
  </si>
  <si>
    <t>Chích áp xe sàn miệng</t>
  </si>
  <si>
    <t>15.0223.0879</t>
  </si>
  <si>
    <t>15.223</t>
  </si>
  <si>
    <t>Chích áp xe thành sau họng gây tê/gây mê</t>
  </si>
  <si>
    <t>03.2118.0882</t>
  </si>
  <si>
    <t>37.8D08.0882</t>
  </si>
  <si>
    <t>3.2118</t>
  </si>
  <si>
    <t>Chọc hút dịch tụ huyết vành tai</t>
  </si>
  <si>
    <t>Chọc hút dịch vành tai</t>
  </si>
  <si>
    <t>15.0056.0882</t>
  </si>
  <si>
    <t>15.56</t>
  </si>
  <si>
    <t>37.8D08.0897</t>
  </si>
  <si>
    <t>Hút xoang dưới áp lực</t>
  </si>
  <si>
    <t>15.0139.0897</t>
  </si>
  <si>
    <t>15.139</t>
  </si>
  <si>
    <t>Phương pháp Proetz</t>
  </si>
  <si>
    <t>37.8D08.0898</t>
  </si>
  <si>
    <t>Khí dung</t>
  </si>
  <si>
    <t>Chưa bao gồm thuốc khí dung.</t>
  </si>
  <si>
    <t>02.0032.0898</t>
  </si>
  <si>
    <t>2.32</t>
  </si>
  <si>
    <t>Khí dung thuốc giãn phế quản</t>
  </si>
  <si>
    <t>03.0089.0898</t>
  </si>
  <si>
    <t>3.89</t>
  </si>
  <si>
    <t>Khí dung thuốc cấp cứu</t>
  </si>
  <si>
    <t>03.2191.0898</t>
  </si>
  <si>
    <t>3.2191</t>
  </si>
  <si>
    <t>Khí dung mũi họng</t>
  </si>
  <si>
    <t>09.0123.0898</t>
  </si>
  <si>
    <t>9.123</t>
  </si>
  <si>
    <t>Khí dung đường thở ở bệnh nhân nặng</t>
  </si>
  <si>
    <t>15.0222.0898</t>
  </si>
  <si>
    <t>15.222</t>
  </si>
  <si>
    <t>03.2120.0899</t>
  </si>
  <si>
    <t>37.8D08.0899</t>
  </si>
  <si>
    <t>3.2120</t>
  </si>
  <si>
    <t>Làm thuốc tai</t>
  </si>
  <si>
    <t>Làm thuốc thanh quản hoặctai</t>
  </si>
  <si>
    <t>15.0058.0899</t>
  </si>
  <si>
    <t>15.58</t>
  </si>
  <si>
    <t>15.0218.0899</t>
  </si>
  <si>
    <t>15.218</t>
  </si>
  <si>
    <t>Bơm thuốc thanh quản</t>
  </si>
  <si>
    <t>03.2178.0900</t>
  </si>
  <si>
    <t>37.8D08.0900</t>
  </si>
  <si>
    <t>3.2178</t>
  </si>
  <si>
    <t>Lấy dị vật hạ họng</t>
  </si>
  <si>
    <t>Lấy dị vật họng</t>
  </si>
  <si>
    <t>15.0212.0900</t>
  </si>
  <si>
    <t>15.212</t>
  </si>
  <si>
    <t>Lấy dị vật họng miệng</t>
  </si>
  <si>
    <t>15.0213.0900</t>
  </si>
  <si>
    <t>15.213</t>
  </si>
  <si>
    <t>03.2117.0901</t>
  </si>
  <si>
    <t>37.8D08.0901</t>
  </si>
  <si>
    <t>3.2117</t>
  </si>
  <si>
    <t>Lấy dị vật tai</t>
  </si>
  <si>
    <t>Lấy dị vật tai ngoài đơn giản</t>
  </si>
  <si>
    <t>03.2117.0902</t>
  </si>
  <si>
    <t>37.8D08.0902</t>
  </si>
  <si>
    <t xml:space="preserve">Lấy dị vật tai ngoài dưới kính hiển vi (gây mê) </t>
  </si>
  <si>
    <t>15.0054.0902</t>
  </si>
  <si>
    <t>15.54</t>
  </si>
  <si>
    <t>Lấy dị vật tai (gây mê/ gây tê)</t>
  </si>
  <si>
    <t>15.0055.0902</t>
  </si>
  <si>
    <t>15.55</t>
  </si>
  <si>
    <t>Nội soi lấy dị vật tai gây mê/[gây tê]</t>
  </si>
  <si>
    <t>03.2117.0903</t>
  </si>
  <si>
    <t>37.8D08.0903</t>
  </si>
  <si>
    <t>Lấy dị vật tai ngoài dưới kính hiển vi (gây tê)</t>
  </si>
  <si>
    <t>15.0054.0903</t>
  </si>
  <si>
    <t>15.0055.0903</t>
  </si>
  <si>
    <t>15.0240.0904</t>
  </si>
  <si>
    <t>37.8D08.0904</t>
  </si>
  <si>
    <t>15.240</t>
  </si>
  <si>
    <t>Nội soi thanh quản ống cứng lấy dị vật gây tê/gây mê</t>
  </si>
  <si>
    <t>Lấy di vật thanh quản gây mê ống cứng</t>
  </si>
  <si>
    <t>15.0240.0905</t>
  </si>
  <si>
    <t>37.8D08.0905</t>
  </si>
  <si>
    <t>Lấy dị vật thanh quản gây tê ống cứng</t>
  </si>
  <si>
    <t>15.0143.0906</t>
  </si>
  <si>
    <t>37.8D08.0906</t>
  </si>
  <si>
    <t>15.143</t>
  </si>
  <si>
    <t>Lấy dị vật mũi gây tê/gây mê</t>
  </si>
  <si>
    <t>Lấy dị vật trong mũi có gây mê</t>
  </si>
  <si>
    <t>15.0144.0906</t>
  </si>
  <si>
    <t>15.144</t>
  </si>
  <si>
    <t>Nội soi lấy dị vật mũi gây tê/gây mê</t>
  </si>
  <si>
    <t>15.0143.0907</t>
  </si>
  <si>
    <t>37.8D08.0907</t>
  </si>
  <si>
    <t xml:space="preserve">Lấy dị vật trong mũi không gây mê </t>
  </si>
  <si>
    <t>15.0144.0907</t>
  </si>
  <si>
    <t>15.0059.0908</t>
  </si>
  <si>
    <t>37.8D08.0908</t>
  </si>
  <si>
    <t>15.59</t>
  </si>
  <si>
    <t>Lấy nút biểu bì ống tai ngoài</t>
  </si>
  <si>
    <t>Lấy nút biểu bì ống tai</t>
  </si>
  <si>
    <t>37.8D08.0909</t>
  </si>
  <si>
    <t>12.91</t>
  </si>
  <si>
    <t>Cắt u mỡ, u bã đậu vùng hàm mặt đường kính trên 5 cm</t>
  </si>
  <si>
    <t>Mổ cắt bỏ u bã đậu vùng đầu mặt cổ gây mê</t>
  </si>
  <si>
    <t>12.0092.0909</t>
  </si>
  <si>
    <t>12.92</t>
  </si>
  <si>
    <t>Cắt u mỡ, u bã đậu vùng hàm mặt đường kính dưới 5 cm</t>
  </si>
  <si>
    <t>28.0158.0909</t>
  </si>
  <si>
    <t>28.158</t>
  </si>
  <si>
    <t>Phẫu thuật cắt bỏ u sụn vành tai</t>
  </si>
  <si>
    <t>12.0091.0910</t>
  </si>
  <si>
    <t>37.8D08.0910</t>
  </si>
  <si>
    <t>Mổ cắt bỏ u bã đậu vùng đầu mặt cổ gây tê</t>
  </si>
  <si>
    <t>12.0092.0910</t>
  </si>
  <si>
    <t>28.0158.0910</t>
  </si>
  <si>
    <t>Đã bao gồm chi phí mũi khoan</t>
  </si>
  <si>
    <t>37.8D08.0912</t>
  </si>
  <si>
    <t>Nâng xương chính mũi sau chấn thương gây mê</t>
  </si>
  <si>
    <t>15.0134.0912</t>
  </si>
  <si>
    <t>15.134</t>
  </si>
  <si>
    <t>Nâng xương chính mũi sau chấn thương</t>
  </si>
  <si>
    <t>15.0134.0913</t>
  </si>
  <si>
    <t>37.8D08.0913</t>
  </si>
  <si>
    <t>Nâng xương chính mũi sau chấn thương gây tê</t>
  </si>
  <si>
    <t>03.2149.0916</t>
  </si>
  <si>
    <t>37.8D08.0916</t>
  </si>
  <si>
    <t>3.2149</t>
  </si>
  <si>
    <t>Nhét bấc mũi sau</t>
  </si>
  <si>
    <t>Nhét meche hoặcbấc mũi</t>
  </si>
  <si>
    <t>03.2150.0916</t>
  </si>
  <si>
    <t>3.2150</t>
  </si>
  <si>
    <t>Nhét bấc mũi trước</t>
  </si>
  <si>
    <t>15.0140.0916</t>
  </si>
  <si>
    <t>15.140</t>
  </si>
  <si>
    <t>15.0141.0916</t>
  </si>
  <si>
    <t>15.141</t>
  </si>
  <si>
    <t>15.0208.0916</t>
  </si>
  <si>
    <t>15.208</t>
  </si>
  <si>
    <t>Cầm máu đơn giản sau phẫu thuật cắt Amidan, Nạo VA</t>
  </si>
  <si>
    <t>37.8D08.0918</t>
  </si>
  <si>
    <t>Nội soi cắt polype mũi gây mê</t>
  </si>
  <si>
    <t>15.0081.0918</t>
  </si>
  <si>
    <t>15.81</t>
  </si>
  <si>
    <t>Phẫu thuật nội soi cắt polyp mũi</t>
  </si>
  <si>
    <t>15.0138.0920</t>
  </si>
  <si>
    <t>37.8D08.0920</t>
  </si>
  <si>
    <t>15.138</t>
  </si>
  <si>
    <t>Chọc rửa xoang hàm</t>
  </si>
  <si>
    <t>Nội soi chọc rửa xoang hàm (gây tê)</t>
  </si>
  <si>
    <t>37.8D08.0922</t>
  </si>
  <si>
    <t>Nội soi đốt điện cuốn mũi hoặc cắt cuốn mũi gây tê</t>
  </si>
  <si>
    <t>15.0130.0922</t>
  </si>
  <si>
    <t>15.130</t>
  </si>
  <si>
    <t>Đốt điện cuốn mũi dưới</t>
  </si>
  <si>
    <t>15.0131.0922</t>
  </si>
  <si>
    <t>15.131</t>
  </si>
  <si>
    <t>Nội soi đốt điện cuốn mũi dưới</t>
  </si>
  <si>
    <t>37.8D08.0923</t>
  </si>
  <si>
    <t>Nội soi đốt điện cuốn mũi hoặc cắt cuốn mũi gây mê</t>
  </si>
  <si>
    <t>15.0130.0923</t>
  </si>
  <si>
    <t>15.0131.0923</t>
  </si>
  <si>
    <t>37.8D08.0925</t>
  </si>
  <si>
    <t>Nội soi lấy dị vật thực quản gây mê ống cứng</t>
  </si>
  <si>
    <t>15.0234.0925</t>
  </si>
  <si>
    <t>15.234</t>
  </si>
  <si>
    <t>Nội soi thực quản ống cứng lấy dị vật gây tê/gây mê</t>
  </si>
  <si>
    <t>37.8D08.0932</t>
  </si>
  <si>
    <t>Nội soi sinh thiết vòm mũi họng gây tê</t>
  </si>
  <si>
    <t>20.0008.0932</t>
  </si>
  <si>
    <t>20.8</t>
  </si>
  <si>
    <t>Nội soi mũi hoặc vòm hoặc họng có sinh thiết</t>
  </si>
  <si>
    <t>15.8D08.2048</t>
  </si>
  <si>
    <t>Nội soi Tai Mũi Họng</t>
  </si>
  <si>
    <t>Trường hợp chỉ nội soi Tai hoặc Mũi hoặc Họng thì thanh toán 40.000 đồng/ca.</t>
  </si>
  <si>
    <t>20.13</t>
  </si>
  <si>
    <t>Nội soi tai mũi họng</t>
  </si>
  <si>
    <t>20.0013.2048</t>
  </si>
  <si>
    <t>37.8D08.0941</t>
  </si>
  <si>
    <t>Phẫu thuật cắt bỏ ung thư lưỡi có tái tạo vạt cơ da</t>
  </si>
  <si>
    <t>Cắt ung thư lưỡi và tạo hình tại chỗ</t>
  </si>
  <si>
    <t>12.0136.0941</t>
  </si>
  <si>
    <t>12.136</t>
  </si>
  <si>
    <t>37.8D08.0944</t>
  </si>
  <si>
    <t>Cắt nang vùng sàn miệng và tuyến nước bọt dưới hàm</t>
  </si>
  <si>
    <t>Phẫu thuật cắt tuyến dưới hàm</t>
  </si>
  <si>
    <t>12.0065.0944</t>
  </si>
  <si>
    <t>12.65</t>
  </si>
  <si>
    <t>03.2180.0954</t>
  </si>
  <si>
    <t>37.8D08.0954</t>
  </si>
  <si>
    <t>3.2180</t>
  </si>
  <si>
    <t>Phẫu thuật lấy đường rò luân nhĩ 1 bên, 2 bên</t>
  </si>
  <si>
    <t>Chưa bao gồm mũi Hummer và tay cắt.</t>
  </si>
  <si>
    <t>37.8D08.0970</t>
  </si>
  <si>
    <t>Phẫu thuật nội soi chỉnh hình vách ngăn mũi</t>
  </si>
  <si>
    <t>15.0112.0970</t>
  </si>
  <si>
    <t>15.112</t>
  </si>
  <si>
    <t>Phẫu thuật chỉnh hình vách ngăn</t>
  </si>
  <si>
    <t>15.0152.0988</t>
  </si>
  <si>
    <t>37.8D08.0988</t>
  </si>
  <si>
    <t>15.152</t>
  </si>
  <si>
    <t>Phẫu thuật xử trí chảy máu sau cắt Amidan (gây mê)</t>
  </si>
  <si>
    <t>Phẫu thuật xử trí chảy máu sau cắt Amygdale (gây mê)</t>
  </si>
  <si>
    <t>15.0203.0988</t>
  </si>
  <si>
    <t>15.203</t>
  </si>
  <si>
    <t>Nội soi cầm máu sau phẫu thuật vùng hạ họng, thanh quản</t>
  </si>
  <si>
    <t>15.0052.0993</t>
  </si>
  <si>
    <t>37.8D08.0993</t>
  </si>
  <si>
    <t>15.52</t>
  </si>
  <si>
    <t>Bơm hơi vòi nhĩ</t>
  </si>
  <si>
    <t>Thông vòi nhĩ nội soi</t>
  </si>
  <si>
    <t>03.2121.0994</t>
  </si>
  <si>
    <t>37.8D08.0994</t>
  </si>
  <si>
    <t>3.2121</t>
  </si>
  <si>
    <t>Chích rạch màng nhĩ</t>
  </si>
  <si>
    <t>Trích màng nhĩ</t>
  </si>
  <si>
    <t>37.8D08.0996</t>
  </si>
  <si>
    <t>Trích rạch apxe thành sau họng (gây mê)</t>
  </si>
  <si>
    <t>15.0223.0996</t>
  </si>
  <si>
    <t>37.8D08.0999</t>
  </si>
  <si>
    <t>Phẫu thuật đặc biệt (Tai Mũi Họng)</t>
  </si>
  <si>
    <t>15.0259.0999</t>
  </si>
  <si>
    <t>15.259</t>
  </si>
  <si>
    <t>Phẫu thuật chấn thương mạch máu vùng cổ</t>
  </si>
  <si>
    <t>37.8D08.1000</t>
  </si>
  <si>
    <t>Phẫu thuật loại I (Tai Mũi Họng)</t>
  </si>
  <si>
    <t>15.0257.1000</t>
  </si>
  <si>
    <t>15.257</t>
  </si>
  <si>
    <t>Phẫu thuật thắt động mạch cảnh ngoài</t>
  </si>
  <si>
    <t>37.8D08.1001</t>
  </si>
  <si>
    <t>Phẫu thuật loại II (Tai Mũi Họng)</t>
  </si>
  <si>
    <t>15.0117.1001</t>
  </si>
  <si>
    <t>15.117</t>
  </si>
  <si>
    <t>Phẫu thuật mở xoang hàm</t>
  </si>
  <si>
    <t>15.0194.1001</t>
  </si>
  <si>
    <t>15.194</t>
  </si>
  <si>
    <t>Phẫu thuật cắt u sàn miệng</t>
  </si>
  <si>
    <t>15.0053.1002</t>
  </si>
  <si>
    <t>37.8D08.1002</t>
  </si>
  <si>
    <t>15.53</t>
  </si>
  <si>
    <t>Phẫu thuật nạo vét sụn vành tai</t>
  </si>
  <si>
    <t>Phẫu thuật loại III (Tai Mũi Họng)</t>
  </si>
  <si>
    <t>15.145</t>
  </si>
  <si>
    <t>Cầm máu điểm mạch mũi bằng hóa chất (Bạc Nitrat)</t>
  </si>
  <si>
    <t>15.0195.1002</t>
  </si>
  <si>
    <t>15.195</t>
  </si>
  <si>
    <t>Phẫu thuật cắt u vùng niêm mạc má</t>
  </si>
  <si>
    <t>15.0214.1002</t>
  </si>
  <si>
    <t>15.214</t>
  </si>
  <si>
    <t>Khâu phục hồi tổn thương đơn giản miệng, họng</t>
  </si>
  <si>
    <t>15.0238.1004</t>
  </si>
  <si>
    <t>37.8D08.1004</t>
  </si>
  <si>
    <t>15.238</t>
  </si>
  <si>
    <t>Nội soi thanh quản ống cứng chẩn đoán gây tê</t>
  </si>
  <si>
    <t>Thủ thuật loại I (Tai Mũi Họng)</t>
  </si>
  <si>
    <t>37.8D08.1005</t>
  </si>
  <si>
    <t>Thủ thuật loại II (Tai Mũi Họng)</t>
  </si>
  <si>
    <t>15.0136.1005</t>
  </si>
  <si>
    <t>15.136</t>
  </si>
  <si>
    <t>Nội soi sinh thiết u hốc mũi</t>
  </si>
  <si>
    <t>15.0147.1006</t>
  </si>
  <si>
    <t>37.8D08.1006</t>
  </si>
  <si>
    <t>15.147</t>
  </si>
  <si>
    <t>Hút rửa mũi, xoang sau mổ</t>
  </si>
  <si>
    <t>Thủ thuật loại III (Tai Mũi Họng)</t>
  </si>
  <si>
    <t>03.1918.1007</t>
  </si>
  <si>
    <t>37.8D09.1007</t>
  </si>
  <si>
    <t>3.1918</t>
  </si>
  <si>
    <t>Cắt lợi trùm răng khôn hàm dưới</t>
  </si>
  <si>
    <t xml:space="preserve">Cắt lợi trùm </t>
  </si>
  <si>
    <t>03.2072.1009</t>
  </si>
  <si>
    <t>37.8D09.1009</t>
  </si>
  <si>
    <t>3.2072</t>
  </si>
  <si>
    <t>Cố định tạm thời sơ cứu gãy xương hàm</t>
  </si>
  <si>
    <t>Cố định tạm thời gẫy xương hàm (buộc chỉ thép, băng cố định)</t>
  </si>
  <si>
    <t>16.0298.1009</t>
  </si>
  <si>
    <t>16.298</t>
  </si>
  <si>
    <t>03.1942.1010</t>
  </si>
  <si>
    <t>37.8D09.1010</t>
  </si>
  <si>
    <t>3.1942</t>
  </si>
  <si>
    <t>Điều trị răng sữa viêm tuỷ có hồi phục</t>
  </si>
  <si>
    <t xml:space="preserve">Điều trị răng sữa viêm tuỷ có hồi phục </t>
  </si>
  <si>
    <t>16.0230.1010</t>
  </si>
  <si>
    <t>16.230</t>
  </si>
  <si>
    <t>03.1853.1011</t>
  </si>
  <si>
    <t>37.8D09.1011</t>
  </si>
  <si>
    <t>3.1853</t>
  </si>
  <si>
    <t>Điều trị tủy lại</t>
  </si>
  <si>
    <t>Điều trị tuỷ lại</t>
  </si>
  <si>
    <t>16.0061.1011</t>
  </si>
  <si>
    <t>16.61</t>
  </si>
  <si>
    <t>37.8D09.1012</t>
  </si>
  <si>
    <t>Điều trị tủy răng có sử dụng siêu âm và hàn kín hệ thống ống tủy bằng Gutta percha nguội.</t>
  </si>
  <si>
    <t>Điều trị tuỷ răng số  4, 5</t>
  </si>
  <si>
    <t>Điều trị tủy răng có sử dụng siêu âm và hàn kín hệ thống ống tủy bằng Gutta percha nóng chảy</t>
  </si>
  <si>
    <t>Điều trị tuỷ răng có sử dụng Laser và hàn kín hệ thống ống tuỷ bằng Gutta percha nguội</t>
  </si>
  <si>
    <t>Điều trị tuỷ răng có sử dụng Laser và hàn kín hệ thống ống tuỷ bằng Gutta percha nóng chảy</t>
  </si>
  <si>
    <t>03.1730.1012</t>
  </si>
  <si>
    <t>3.1730</t>
  </si>
  <si>
    <t>Điều trị tuỷ răng có sử dụng kính hiển vi và hàn kín hệ thống ống tuỷ bằng Gutta percha nguội</t>
  </si>
  <si>
    <t>03.1846.1012</t>
  </si>
  <si>
    <t>3.1846</t>
  </si>
  <si>
    <t>Điều trị tủy răng và hàn kín hệ thống ống tủy bằng Gutta percha nóng chảy</t>
  </si>
  <si>
    <t>03.1849.1012</t>
  </si>
  <si>
    <t>3.1849</t>
  </si>
  <si>
    <t>Điều trị tủy răng và hàn kín hệ thống ống tuỷ bằng Gutta percha nóng chảy có sử dụng trâm xoay cầm tay</t>
  </si>
  <si>
    <t>03.1850.1012</t>
  </si>
  <si>
    <t>3.1850</t>
  </si>
  <si>
    <t>Điều trị tủy răng và hàn kín hệ thống ống tủy bằng Gutta percha nóng chảy có sử dụng trâm xoay máy</t>
  </si>
  <si>
    <t>Điều trị tủy răng và hàn kín hệ thống ống tủy bằng Gutta percha nguội</t>
  </si>
  <si>
    <t>03.1859.1012</t>
  </si>
  <si>
    <t>3.1859</t>
  </si>
  <si>
    <t>Điều trị tuỷ răng và hàn kín hệ thống ống tủy bằng Gutta percha nguội có sử dụng châm xoay cầm tay</t>
  </si>
  <si>
    <t>16.0044.1012</t>
  </si>
  <si>
    <t>16.44</t>
  </si>
  <si>
    <t>16.0045.1012</t>
  </si>
  <si>
    <t>16.45</t>
  </si>
  <si>
    <t>16.0046.1012</t>
  </si>
  <si>
    <t>16.46</t>
  </si>
  <si>
    <t>16.0047.1012</t>
  </si>
  <si>
    <t>16.47</t>
  </si>
  <si>
    <t>16.0048.1012</t>
  </si>
  <si>
    <t>16.48</t>
  </si>
  <si>
    <t>16.0050.1012</t>
  </si>
  <si>
    <t>16.50</t>
  </si>
  <si>
    <t>16.0051.1012</t>
  </si>
  <si>
    <t>16.51</t>
  </si>
  <si>
    <t>16.0052.1012</t>
  </si>
  <si>
    <t>16.52</t>
  </si>
  <si>
    <t>Điều trị tuỷ răng và hàn kín hệ thống ống tủy bằng Gutta percha nguội có sử dụng trâm xoay cầm tay</t>
  </si>
  <si>
    <t>16.0053.1012</t>
  </si>
  <si>
    <t>16.53</t>
  </si>
  <si>
    <t>16.0054.1012</t>
  </si>
  <si>
    <t>16.54</t>
  </si>
  <si>
    <t>Điều trị tủy răng và hàn kín hệ thống ống tuỷ bằng Gutta percha nguội có sử dụng trâm xoay máy</t>
  </si>
  <si>
    <t>16.0055.1012</t>
  </si>
  <si>
    <t>16.55</t>
  </si>
  <si>
    <t>37.8D09.1013</t>
  </si>
  <si>
    <t>Điều trị tuỷ răng số  6,7 hàm dưới</t>
  </si>
  <si>
    <t>16.0044.1013</t>
  </si>
  <si>
    <t>16.0045.1013</t>
  </si>
  <si>
    <t>16.0047.1013</t>
  </si>
  <si>
    <t>16.0050.1013</t>
  </si>
  <si>
    <t>16.0051.1013</t>
  </si>
  <si>
    <t>16.0052.1013</t>
  </si>
  <si>
    <t>16.0053.1013</t>
  </si>
  <si>
    <t>16.0054.1013</t>
  </si>
  <si>
    <t>16.0055.1013</t>
  </si>
  <si>
    <t>37.8D09.1014</t>
  </si>
  <si>
    <t>Điều trị tuỷ răng số 1, 2, 3</t>
  </si>
  <si>
    <t>16.0046.1014</t>
  </si>
  <si>
    <t>03.1944.1016</t>
  </si>
  <si>
    <t>37.8D09.1016</t>
  </si>
  <si>
    <t>3.1944</t>
  </si>
  <si>
    <t>Điều trị tuỷ răng sữa</t>
  </si>
  <si>
    <t>Điều trị tuỷ răng sữa một chân</t>
  </si>
  <si>
    <t>16.0232.1016</t>
  </si>
  <si>
    <t>16.232</t>
  </si>
  <si>
    <t>03.1944.1017</t>
  </si>
  <si>
    <t>37.8D09.1017</t>
  </si>
  <si>
    <t>Điều trị tuỷ răng sữa nhiều chân</t>
  </si>
  <si>
    <t>16.0232.1017</t>
  </si>
  <si>
    <t>03.1840.1018</t>
  </si>
  <si>
    <t>37.8D09.1018</t>
  </si>
  <si>
    <t>3.1840</t>
  </si>
  <si>
    <t>Phục hồi cổ răng bằng Glassionomer Cement (GiC) có sử dụng Laser</t>
  </si>
  <si>
    <t>Hàn composite cổ răng</t>
  </si>
  <si>
    <t>03.1841.1018</t>
  </si>
  <si>
    <t>3.1841</t>
  </si>
  <si>
    <t>Phục hồi cổ răng bằng Composite có sử dụng Laser</t>
  </si>
  <si>
    <t>03.1930.1018</t>
  </si>
  <si>
    <t>3.1930</t>
  </si>
  <si>
    <t>Phục hồi cổ răng bằng Glassionomer Cement (GiC)</t>
  </si>
  <si>
    <t>03.1931.1018</t>
  </si>
  <si>
    <t>3.1931</t>
  </si>
  <si>
    <t>Phục hồi cổ răng bằng Composite</t>
  </si>
  <si>
    <t>16.0071.1018</t>
  </si>
  <si>
    <t>16.71</t>
  </si>
  <si>
    <t>Phục hồi cổ răng bằng GlassIonomer Cement</t>
  </si>
  <si>
    <t>16.0072.1018</t>
  </si>
  <si>
    <t>16.72</t>
  </si>
  <si>
    <t>16.0074.1018</t>
  </si>
  <si>
    <t>16.74</t>
  </si>
  <si>
    <t>Phục hồi cổ răng bằng GlassIonomer Cement (GIC) có sử dụng Laser</t>
  </si>
  <si>
    <t>16.0075.1018</t>
  </si>
  <si>
    <t>16.75</t>
  </si>
  <si>
    <t>37.8D09.1019</t>
  </si>
  <si>
    <t xml:space="preserve">Hàn răng sữa sâu ngà </t>
  </si>
  <si>
    <t>03.1954.1019</t>
  </si>
  <si>
    <t>3.1954</t>
  </si>
  <si>
    <t>Điều trị răng sữa sâu ngà phục hồi bằng Glassionomer Cement (GiC)</t>
  </si>
  <si>
    <t>16.0236.1019</t>
  </si>
  <si>
    <t>16.236</t>
  </si>
  <si>
    <t>Điều trị răng sữa sâu ngà phục hồi bằng GlassIonomer Cement</t>
  </si>
  <si>
    <t>16.0043.1020</t>
  </si>
  <si>
    <t>37.8D09.1020</t>
  </si>
  <si>
    <t>16.43</t>
  </si>
  <si>
    <t>Lấy cao răng</t>
  </si>
  <si>
    <t xml:space="preserve">Lấy cao răng và đánh bóng hai hàm </t>
  </si>
  <si>
    <t>16.0043.1021</t>
  </si>
  <si>
    <t>37.8D09.1021</t>
  </si>
  <si>
    <t xml:space="preserve">Lấy cao răng và đánh bóng một vùng hoặc một hàm </t>
  </si>
  <si>
    <t>03.2069.1022</t>
  </si>
  <si>
    <t>37.8D09.1022</t>
  </si>
  <si>
    <t>3.2069</t>
  </si>
  <si>
    <t>Nắn sai khớp thái dương hàm</t>
  </si>
  <si>
    <t>Nắn trật khớp thái dương hàm</t>
  </si>
  <si>
    <t>16.0335.1022</t>
  </si>
  <si>
    <t>16.335</t>
  </si>
  <si>
    <t>16.0035.1023</t>
  </si>
  <si>
    <t>37.8D09.1023</t>
  </si>
  <si>
    <t>16.35</t>
  </si>
  <si>
    <t>Phẫu thuật nạo túi lợi</t>
  </si>
  <si>
    <t>Nạo túi lợi 1 sextant</t>
  </si>
  <si>
    <t>03.1915.1024</t>
  </si>
  <si>
    <t>37.8D09.1024</t>
  </si>
  <si>
    <t>3.1915</t>
  </si>
  <si>
    <t>Nhổ chân răng vĩnh viễn</t>
  </si>
  <si>
    <t>Nhổ chân răng</t>
  </si>
  <si>
    <t>16.0205.1024</t>
  </si>
  <si>
    <t>16.205</t>
  </si>
  <si>
    <t>03.1914.1025</t>
  </si>
  <si>
    <t>37.8D09.1025</t>
  </si>
  <si>
    <t>3.1914</t>
  </si>
  <si>
    <t>Nhổ răng vĩnh viễn lung lay</t>
  </si>
  <si>
    <t>Nhổ răng đơn giản</t>
  </si>
  <si>
    <t>16.0204.1025</t>
  </si>
  <si>
    <t>16.204</t>
  </si>
  <si>
    <t>16.0198.1026</t>
  </si>
  <si>
    <t>37.8D09.1026</t>
  </si>
  <si>
    <t>16.198</t>
  </si>
  <si>
    <t>Phẫu thuật nhổ răng ngầm</t>
  </si>
  <si>
    <t>Nhổ răng khó</t>
  </si>
  <si>
    <t>16.0203.1026</t>
  </si>
  <si>
    <t>16.203</t>
  </si>
  <si>
    <t>Nhổ răng vĩnh viễn</t>
  </si>
  <si>
    <t>16.0206.1026</t>
  </si>
  <si>
    <t>16.206</t>
  </si>
  <si>
    <t>Nhổ răng thừa</t>
  </si>
  <si>
    <t>16.0199.1028</t>
  </si>
  <si>
    <t>37.8D09.1028</t>
  </si>
  <si>
    <t>16.199</t>
  </si>
  <si>
    <t>Phẫu thuật nhổ răng khôn mọc lệch hàm trên</t>
  </si>
  <si>
    <t xml:space="preserve">Nhổ răng số 8 có biến chứng khít hàm </t>
  </si>
  <si>
    <t>16.0200.1028</t>
  </si>
  <si>
    <t>16.200</t>
  </si>
  <si>
    <t>Phẫu thuật nhổ răng khôn mọc lệch hàm dưới</t>
  </si>
  <si>
    <t>16.0201.1028</t>
  </si>
  <si>
    <t>16.201</t>
  </si>
  <si>
    <t>Phẫu thuật nhổ răng khôn mọc lệch có cắt thân</t>
  </si>
  <si>
    <t>16.0202.1028</t>
  </si>
  <si>
    <t>16.202</t>
  </si>
  <si>
    <t>Phẫu thuật nhổ răng khôn mọc lệch có cắt thân chia chân răng</t>
  </si>
  <si>
    <t>03.1955.1029</t>
  </si>
  <si>
    <t>37.8D09.1029</t>
  </si>
  <si>
    <t>3.1955</t>
  </si>
  <si>
    <t>Nhổ răng sữa</t>
  </si>
  <si>
    <t xml:space="preserve">Nhổ răng sữa hoặcchân răng sữa </t>
  </si>
  <si>
    <t>03.1956.1029</t>
  </si>
  <si>
    <t>3.1956</t>
  </si>
  <si>
    <t>Nhổ chân răng sữa</t>
  </si>
  <si>
    <t>16.0238.1029</t>
  </si>
  <si>
    <t>16.238</t>
  </si>
  <si>
    <t>16.0239.1029</t>
  </si>
  <si>
    <t>16.239</t>
  </si>
  <si>
    <t>37.8D09.1031</t>
  </si>
  <si>
    <t>Răng sâu ngà</t>
  </si>
  <si>
    <t>03.1836.1031</t>
  </si>
  <si>
    <t>3.1836</t>
  </si>
  <si>
    <t>Điều trị sâu ngà răng phục hồi bằng Glassionomer Cement (GiC) kết hợp Composite</t>
  </si>
  <si>
    <t>03.1837.1031</t>
  </si>
  <si>
    <t>3.1837</t>
  </si>
  <si>
    <t>Điều trị sâu ngà răng phục hồi bằng Compomer</t>
  </si>
  <si>
    <t>03.1838.1031</t>
  </si>
  <si>
    <t>3.1838</t>
  </si>
  <si>
    <t>Điều trị sâu ngà răng phục hồi bằng Composite có sử dụng Laser</t>
  </si>
  <si>
    <t>03.1839.1031</t>
  </si>
  <si>
    <t>3.1839</t>
  </si>
  <si>
    <t>Điều trị sâu ngà răng phục hồi bằng Glassionomer Cement (GiC) có sử dụng Laser</t>
  </si>
  <si>
    <t>03.1929.1031</t>
  </si>
  <si>
    <t>3.1929</t>
  </si>
  <si>
    <t>Điều trị sâu ngà răng phục hồi bằng Composite</t>
  </si>
  <si>
    <t>03.1970.1031</t>
  </si>
  <si>
    <t>3.1970</t>
  </si>
  <si>
    <t>Điều trị sâu ngà răng phục hồi bằng Eugenate</t>
  </si>
  <si>
    <t>03.1972.1031</t>
  </si>
  <si>
    <t>3.1972</t>
  </si>
  <si>
    <t>Điều trị sâu ngà răng phục hồi bằng Glassionomer Cement (GiC)</t>
  </si>
  <si>
    <t>16.0065.1031</t>
  </si>
  <si>
    <t>16.65</t>
  </si>
  <si>
    <t>16.0066.1031</t>
  </si>
  <si>
    <t>16.66</t>
  </si>
  <si>
    <t>Điều trị sâu ngà răng phục hồi bằng GlassIonomer Cement (GIC) có sử dụng Laser</t>
  </si>
  <si>
    <t>16.0067.1031</t>
  </si>
  <si>
    <t>16.67</t>
  </si>
  <si>
    <t>Điều trị sâu ngà răng phục hồi bằng GlassIonomer Cement (GIC) kết hợp Composite</t>
  </si>
  <si>
    <t>16.0068.1031</t>
  </si>
  <si>
    <t>16.68</t>
  </si>
  <si>
    <t>16.0070.1031</t>
  </si>
  <si>
    <t>16.70</t>
  </si>
  <si>
    <t>Điều trị sâu ngà răng phục hồi bằng GlassIonomer Cement</t>
  </si>
  <si>
    <t>16.0056.1032</t>
  </si>
  <si>
    <t>37.8D09.1032</t>
  </si>
  <si>
    <t>16.56</t>
  </si>
  <si>
    <t>Chụp tuỷ bằng MTA</t>
  </si>
  <si>
    <t>Răng viêm tuỷ hồi phục</t>
  </si>
  <si>
    <t>16.0057.1032</t>
  </si>
  <si>
    <t>16.57</t>
  </si>
  <si>
    <t>Chụp tuỷ bằng Hydroxit canxi</t>
  </si>
  <si>
    <t>03.1957.1033</t>
  </si>
  <si>
    <t>37.8D09.1033</t>
  </si>
  <si>
    <t>3.1957</t>
  </si>
  <si>
    <t>Điều trị viêm loét niêm mạc miệng trẻ em</t>
  </si>
  <si>
    <t xml:space="preserve">Rửa chấm thuốc điều trị viêm loét niêm mạc (1 lần) </t>
  </si>
  <si>
    <t>37.8D09.1035</t>
  </si>
  <si>
    <t>Trám bít hố rãnh</t>
  </si>
  <si>
    <t>03.1939.1035</t>
  </si>
  <si>
    <t>3.1939</t>
  </si>
  <si>
    <t>Trám bít hố rãnh với Composite hoá trùng hợp</t>
  </si>
  <si>
    <t>03.1940.1035</t>
  </si>
  <si>
    <t>3.1940</t>
  </si>
  <si>
    <t>Trám bít hố rãnh với Composite quang trùng hợp</t>
  </si>
  <si>
    <t>03.1949.1035</t>
  </si>
  <si>
    <t>3.1949</t>
  </si>
  <si>
    <t>Trám bít hố rãnh bằng nhựa Sealant</t>
  </si>
  <si>
    <t>03.1953.1035</t>
  </si>
  <si>
    <t>3.1953</t>
  </si>
  <si>
    <t>Trám bít hố rãnh bằng Glassionomer Cement (GiC)</t>
  </si>
  <si>
    <t>16.0222.1035</t>
  </si>
  <si>
    <t>16.222</t>
  </si>
  <si>
    <t>Trám bít hố rãnh với GlassIonomer Cement quang trùng hợp</t>
  </si>
  <si>
    <t>16.0223.1035</t>
  </si>
  <si>
    <t>16.223</t>
  </si>
  <si>
    <t>16.0224.1035</t>
  </si>
  <si>
    <t>16.224</t>
  </si>
  <si>
    <t>16.0225.1035</t>
  </si>
  <si>
    <t>16.225</t>
  </si>
  <si>
    <t>16.0226.1035</t>
  </si>
  <si>
    <t>16.226</t>
  </si>
  <si>
    <t>Trám bít hố rãnh bằng GlassIonomer Cement</t>
  </si>
  <si>
    <t>03.1800.1036</t>
  </si>
  <si>
    <t>37.8D09.1036</t>
  </si>
  <si>
    <t>3.1800</t>
  </si>
  <si>
    <t>Phẫu thuật nhổ răng lạc chỗ</t>
  </si>
  <si>
    <t>16.0197.1036</t>
  </si>
  <si>
    <t>16.197</t>
  </si>
  <si>
    <t>37.8D09.1038</t>
  </si>
  <si>
    <t>Phẫu thuật lật vạt, nạo xương ổ răng 1 vùng</t>
  </si>
  <si>
    <t>16.0034.1038</t>
  </si>
  <si>
    <t>16.34</t>
  </si>
  <si>
    <t>Phẫu thuật vạt điều trị túi quanh răng</t>
  </si>
  <si>
    <t>12.0070.1039</t>
  </si>
  <si>
    <t>37.8D09.1039</t>
  </si>
  <si>
    <t>12.70</t>
  </si>
  <si>
    <t>Cắt nang răng đường kính dưới 2 cm</t>
  </si>
  <si>
    <t>Cắt u lợi đường kính từ 2cm trở lên</t>
  </si>
  <si>
    <t>12.0084.1039</t>
  </si>
  <si>
    <t>12.84</t>
  </si>
  <si>
    <t>Cắt u lợi đường kính 2 cm trở lên</t>
  </si>
  <si>
    <t>12.0083.1040</t>
  </si>
  <si>
    <t>37.8D09.1040</t>
  </si>
  <si>
    <t>12.83</t>
  </si>
  <si>
    <t>Cắt u lợi đường kính dưới hoặc bằng 2cm</t>
  </si>
  <si>
    <t>Cắt u lợi, lợi xơ để làm hàm giả</t>
  </si>
  <si>
    <t>03.1815.1041</t>
  </si>
  <si>
    <t>37.8D09.1041</t>
  </si>
  <si>
    <t>3.1815</t>
  </si>
  <si>
    <t>Phẫu thuật cắt phanh lưỡi</t>
  </si>
  <si>
    <t>Cắt, tạo hình phanh môi, phanh má hoặc lưỡi (không gây mê)</t>
  </si>
  <si>
    <t>03.1816.1041</t>
  </si>
  <si>
    <t>3.1816</t>
  </si>
  <si>
    <t>Phẫu thuật cắt phanh môi</t>
  </si>
  <si>
    <t>03.1817.1041</t>
  </si>
  <si>
    <t>3.1817</t>
  </si>
  <si>
    <t>Phẫu thuật cắt phanh má</t>
  </si>
  <si>
    <t>16.0216.1041</t>
  </si>
  <si>
    <t>16.216</t>
  </si>
  <si>
    <t>16.0217.1041</t>
  </si>
  <si>
    <t>16.217</t>
  </si>
  <si>
    <t>16.0218.1041</t>
  </si>
  <si>
    <t>16.218</t>
  </si>
  <si>
    <t>03.1809.1042</t>
  </si>
  <si>
    <t>37.8D09.1042</t>
  </si>
  <si>
    <t>3.1809</t>
  </si>
  <si>
    <t>Cấy lại răng bị bật khỏi ổ răng</t>
  </si>
  <si>
    <t>Cắm và cố định lại một răng bật khỏi huyệt ổ răng</t>
  </si>
  <si>
    <t>16.0220.1042</t>
  </si>
  <si>
    <t>16.220</t>
  </si>
  <si>
    <t>37.8D09.1043</t>
  </si>
  <si>
    <t>Phẫu thuật lấy sỏi ống Wharton tuyến dưới hàm</t>
  </si>
  <si>
    <t>Lấy sỏi ống Wharton</t>
  </si>
  <si>
    <t>16.0306.1043</t>
  </si>
  <si>
    <t>16.306</t>
  </si>
  <si>
    <t>03.2456.1044</t>
  </si>
  <si>
    <t>37.8D09.1044</t>
  </si>
  <si>
    <t>3.2456</t>
  </si>
  <si>
    <t>Cắt u da đầu lành, đường kính dưới 5 cm</t>
  </si>
  <si>
    <t>03.2457.1044</t>
  </si>
  <si>
    <t>3.2457</t>
  </si>
  <si>
    <t>Bóc, cắt u bã đậu, u mỡ dưới da đầu đường kính dưới 10 cm</t>
  </si>
  <si>
    <t>03.2458.1044</t>
  </si>
  <si>
    <t>3.2458</t>
  </si>
  <si>
    <t>Cắt u máu dưới da đầu có đường kính dưới 5 cm</t>
  </si>
  <si>
    <t>12.0002.1044</t>
  </si>
  <si>
    <t>12.2</t>
  </si>
  <si>
    <t>Cắt các loại u vùng da đầu, cổ có đường kính dưới 5 cm</t>
  </si>
  <si>
    <t>12.0006.1044</t>
  </si>
  <si>
    <t>12.6</t>
  </si>
  <si>
    <t>Cắt các loại u vùng mặt có đường kính dưới 5 cm</t>
  </si>
  <si>
    <t>28.0009.1044</t>
  </si>
  <si>
    <t>28.9</t>
  </si>
  <si>
    <t>Phẫu thuật cắt bỏ u da lành tính vùng da đầu dưới 2cm</t>
  </si>
  <si>
    <t>28.0010.1044</t>
  </si>
  <si>
    <t>28.10</t>
  </si>
  <si>
    <t>Phẫu thuật cắt bỏ u da lành tính vùng da đầu từ 2cm trở lên</t>
  </si>
  <si>
    <t>37.8D09.1045</t>
  </si>
  <si>
    <t>Cắt u da đầu lành, đường kính từ 5 cm trở lên</t>
  </si>
  <si>
    <t>03.2443.1045</t>
  </si>
  <si>
    <t>3.2443</t>
  </si>
  <si>
    <t>Cắt u máu dưới da đầu có đường kính 5 đến 10 cm</t>
  </si>
  <si>
    <t>03.2444.1045</t>
  </si>
  <si>
    <t>3.2444</t>
  </si>
  <si>
    <t>Bóc, cắt u bã đậu, u mỡ dưới da đầu đường kính trên 10 cm</t>
  </si>
  <si>
    <t>03.2455.1045</t>
  </si>
  <si>
    <t>3.2455</t>
  </si>
  <si>
    <t>12.0003.1045</t>
  </si>
  <si>
    <t>12.3</t>
  </si>
  <si>
    <t>Cắt các loại u vùng da đầu, cổ có đường kính 5 đến 10 cm</t>
  </si>
  <si>
    <t>37.8D09.1046</t>
  </si>
  <si>
    <t>Cắt nang vùng sàn miệng</t>
  </si>
  <si>
    <t>Cắt bỏ nang sàn miệng</t>
  </si>
  <si>
    <t>12.0064.1046</t>
  </si>
  <si>
    <t>12.64</t>
  </si>
  <si>
    <t>37.8D09.1049</t>
  </si>
  <si>
    <t>Cắt u nhỏ lành tính phần mềm vùng hàm mặt (gây mê nội khí quản)</t>
  </si>
  <si>
    <t>12.0010.1049</t>
  </si>
  <si>
    <t>12.10</t>
  </si>
  <si>
    <t>Cắt các u lành vùng cổ</t>
  </si>
  <si>
    <t>15.0331.1049</t>
  </si>
  <si>
    <t>15.331</t>
  </si>
  <si>
    <t>Phẫu thuật cắt u da vùng mặt</t>
  </si>
  <si>
    <t>16.0233.1050</t>
  </si>
  <si>
    <t>37.8D09.1050</t>
  </si>
  <si>
    <t>16.233</t>
  </si>
  <si>
    <t>Điều trị đóng cuống răng bằng Canxi Hydroxit</t>
  </si>
  <si>
    <t>Điều trị đóng cuống răng</t>
  </si>
  <si>
    <t>16.0234.1050</t>
  </si>
  <si>
    <t>16.234</t>
  </si>
  <si>
    <t>Điều trị đóng cuống răng bằng MTA</t>
  </si>
  <si>
    <t>03.2055.1053</t>
  </si>
  <si>
    <t>37.8D09.1053</t>
  </si>
  <si>
    <t>3.2055</t>
  </si>
  <si>
    <t>Nắn sai khớp thái dương hàm dưới gây mê</t>
  </si>
  <si>
    <t>Nắn sai khớp thái dương hàm đến muộn</t>
  </si>
  <si>
    <t>03.2056.1053</t>
  </si>
  <si>
    <t>3.2056</t>
  </si>
  <si>
    <t>Nắn sai khớp thái dương hàm đến muộn có gây tê</t>
  </si>
  <si>
    <t>16.0336.1053</t>
  </si>
  <si>
    <t>16.336</t>
  </si>
  <si>
    <t>16.0337.1053</t>
  </si>
  <si>
    <t>16.337</t>
  </si>
  <si>
    <t>37.8D09.1059</t>
  </si>
  <si>
    <t>Phẫu thuật cắt u bạch mạch lớn vùng hàm mặt</t>
  </si>
  <si>
    <t>12.0316.1059</t>
  </si>
  <si>
    <t>12.316</t>
  </si>
  <si>
    <t>Cắt u máu/u bạch mạch lan toả, đường kính bằng và trên 10cm</t>
  </si>
  <si>
    <t>03.2043.1070</t>
  </si>
  <si>
    <t>37.8D09.1070</t>
  </si>
  <si>
    <t>3.2043</t>
  </si>
  <si>
    <t>Phẫu thuật rạch dẫn lưu viêm tấy lan toả vùng hàm mặt</t>
  </si>
  <si>
    <t>Phẫu thuật điều trị viêm nhiễm toả lan, áp xe vùng hàm mặt</t>
  </si>
  <si>
    <t>16.0333.1070</t>
  </si>
  <si>
    <t>16.333</t>
  </si>
  <si>
    <t>28.0168.1076</t>
  </si>
  <si>
    <t>37.8D09.1076</t>
  </si>
  <si>
    <t>28.168</t>
  </si>
  <si>
    <t>Phẫu thuật khâu vết thương thấu má và ống tuyến nước bọt</t>
  </si>
  <si>
    <t>Phẫu thuật khâu phục hồi vết thương phần mềm vùng hàm mặt, có tổn thương tuyến, mạch, thần kinh.</t>
  </si>
  <si>
    <t>28.0176.1076</t>
  </si>
  <si>
    <t>28.176</t>
  </si>
  <si>
    <t>03.2044.1081</t>
  </si>
  <si>
    <t>37.8D09.1081</t>
  </si>
  <si>
    <t>3.2044</t>
  </si>
  <si>
    <t>Phẫu thuật mở xoang hàm để lấy chóp răng hoặc răng ngầm</t>
  </si>
  <si>
    <t>Phẫu thuật mở xoang lấy răng ngầm</t>
  </si>
  <si>
    <t>16.0323.1081</t>
  </si>
  <si>
    <t>16.323</t>
  </si>
  <si>
    <t>11.0019.1102</t>
  </si>
  <si>
    <t>37.8D10.1102</t>
  </si>
  <si>
    <t>11.19</t>
  </si>
  <si>
    <t>Cắt bỏ hoại tử tiếp tuyến bỏng sâu dưới 5% diện tích cơ thể ở người lớn</t>
  </si>
  <si>
    <t>Cắt bỏ hoại tử tiếp tuyến bỏng sâu dưới 5% diện tích cơ thể ở người lớn, dưới 3% diện tích cơ thể ở trẻ em</t>
  </si>
  <si>
    <t>03.2919.1136</t>
  </si>
  <si>
    <t>37.8D10.1136</t>
  </si>
  <si>
    <t>3.2919</t>
  </si>
  <si>
    <t>Phẫu thuật tạo hình mi mắt toàn bộ</t>
  </si>
  <si>
    <t>Kỹ thuật tạo vạt da có cuống mạch liền điều trị vết thương, sẹo</t>
  </si>
  <si>
    <t>11.0005.2043</t>
  </si>
  <si>
    <t>15.8D10.2043</t>
  </si>
  <si>
    <t>11.5</t>
  </si>
  <si>
    <t>Thay băng điều trị vết bỏng dưới 10% diện tích cơ thể ở người lớn</t>
  </si>
  <si>
    <t>Thay băng cắt lọc vết bỏng diện tích dưới 5% diện tích cơ thể</t>
  </si>
  <si>
    <t>11.0010.2043</t>
  </si>
  <si>
    <t>11.10</t>
  </si>
  <si>
    <t>Thay băng điều trị vết bỏng dưới 10% diện tích cơ thể ở trẻ em</t>
  </si>
  <si>
    <t>11.0005.1148</t>
  </si>
  <si>
    <t>37.8D10.1148</t>
  </si>
  <si>
    <t>Thay băng cắt lọc vết bỏng diện tích dưới 10% diện tích cơ thể</t>
  </si>
  <si>
    <t>11.0010.1148</t>
  </si>
  <si>
    <t>37.8D10.1149</t>
  </si>
  <si>
    <t>Thay băng cắt lọc vết bỏng diện tích từ 10% đến 19% diện tích cơ thể</t>
  </si>
  <si>
    <t>11.0004.1149</t>
  </si>
  <si>
    <t>11.4</t>
  </si>
  <si>
    <t>Thay băng điều trị vết bỏng từ 10% - 19% diện tích cơ thể ở người lớn</t>
  </si>
  <si>
    <t>37.8D11.1189</t>
  </si>
  <si>
    <t>Phẫu thuật loại I (Ung bướu)</t>
  </si>
  <si>
    <t>12.0314.1189</t>
  </si>
  <si>
    <t>12.314</t>
  </si>
  <si>
    <t>Cắt u máu/u bạch mạch dưới da đường kính từ 5 - 10cm</t>
  </si>
  <si>
    <t>37.8D11.1190</t>
  </si>
  <si>
    <t>Phẫu thuật loại II (Ung bướu)</t>
  </si>
  <si>
    <t>12.0313.1190</t>
  </si>
  <si>
    <t>12.313</t>
  </si>
  <si>
    <t>Cắt u máu khu trú, đường kính dưới 5 cm</t>
  </si>
  <si>
    <t>12.0319.1190</t>
  </si>
  <si>
    <t>12.319</t>
  </si>
  <si>
    <t>Cắt u lành phần mềm đường kính trên 10cm</t>
  </si>
  <si>
    <t>12.0320.1190</t>
  </si>
  <si>
    <t>12.320</t>
  </si>
  <si>
    <t>Cắt u lành phần mềm đường kính dưới 10cm</t>
  </si>
  <si>
    <t>12.0321.1190</t>
  </si>
  <si>
    <t>12.321</t>
  </si>
  <si>
    <t>Cắt u bao gân</t>
  </si>
  <si>
    <t>37.8D11.1191</t>
  </si>
  <si>
    <t>Phẫu thuật loại III (Ung bướu)</t>
  </si>
  <si>
    <t>12.0322.1191</t>
  </si>
  <si>
    <t>12.322</t>
  </si>
  <si>
    <t>Cắt u nang bao hoạt dịch (cổ tay, khoeo chân, cổ chân)</t>
  </si>
  <si>
    <t>Huyết học</t>
  </si>
  <si>
    <t>22.0021.1219</t>
  </si>
  <si>
    <t>37.1E01.1219</t>
  </si>
  <si>
    <t>22.21</t>
  </si>
  <si>
    <t>Co cục máu đông (Tên khác: Co cục máu)</t>
  </si>
  <si>
    <t>Co cục máu đông</t>
  </si>
  <si>
    <t>XXIII. HÓA SINH</t>
  </si>
  <si>
    <t>22.0013.1242</t>
  </si>
  <si>
    <t>37.1E01.1242</t>
  </si>
  <si>
    <t>22.13</t>
  </si>
  <si>
    <t>Định lượng Fibrinogen (Tên khác: Định lượng yếu tố I), phương pháp Clauss- phương pháp trực tiếp, bằng máy tự động</t>
  </si>
  <si>
    <t>Định lượng Fibrinogen (Yếu tố I) bằng phương pháp trực tiếp</t>
  </si>
  <si>
    <t>22.0014.1242</t>
  </si>
  <si>
    <t>22.14</t>
  </si>
  <si>
    <t>Định lượng Fibrinogen (Tên khác: Định lượng yếu tố I), phương pháp Clauss- phương pháp trực tiếp, bằng máy bán tự động</t>
  </si>
  <si>
    <t>22.0011.1254</t>
  </si>
  <si>
    <t>37.1E01.1254</t>
  </si>
  <si>
    <t>22.11</t>
  </si>
  <si>
    <t>Định lượng Fibrinogen (Tên khác: Định lượng yếu tố I), phương pháp gián tiếp, bằng máy tự động</t>
  </si>
  <si>
    <t>Định lượng yếu tố I (fibrinogen)</t>
  </si>
  <si>
    <t>22.0012.1254</t>
  </si>
  <si>
    <t>22.12</t>
  </si>
  <si>
    <t>Định lượng Fibrinogen (Tên khác: Định lượng yếu tố I), phương pháp gián tiếp, bằng máy bán tự động</t>
  </si>
  <si>
    <t>37.1E01.1267</t>
  </si>
  <si>
    <t>Định nhóm máu hệ ABO bằng giấy định nhóm máu để truyền máu toàn phần: khối hồng cầu, khối bạch cầu</t>
  </si>
  <si>
    <t>22.0502.1267</t>
  </si>
  <si>
    <t>22.502</t>
  </si>
  <si>
    <t>Định nhóm máu tại giường bệnh trước truyền máu</t>
  </si>
  <si>
    <t>37.1E01.1269</t>
  </si>
  <si>
    <t>Định nhóm máu hệ ABO bằng phương pháp ống nghiệm; trên phiến đá hoặc trên giấy</t>
  </si>
  <si>
    <t>22.0280.1269</t>
  </si>
  <si>
    <t>22.280</t>
  </si>
  <si>
    <t>Định nhóm máu hệ ABO (Kỹ thuật phiến đá)</t>
  </si>
  <si>
    <t>22.0124.1298</t>
  </si>
  <si>
    <t>37.1E01.1298</t>
  </si>
  <si>
    <t>22.124</t>
  </si>
  <si>
    <t>Huyết đồ (bằng máy đếm tổng trở)</t>
  </si>
  <si>
    <t>Huyết đồ (sử dụng máy đếm tự động)</t>
  </si>
  <si>
    <t>22.0125.1298</t>
  </si>
  <si>
    <t>22.125</t>
  </si>
  <si>
    <t>Huyết đồ (bằng máy đếm laser)</t>
  </si>
  <si>
    <t>XXV. GIẢI PHẪU BỆNH</t>
  </si>
  <si>
    <t>22.0142.1304</t>
  </si>
  <si>
    <t>37.1E01.1304</t>
  </si>
  <si>
    <t>22.142</t>
  </si>
  <si>
    <t>Máu lắng (bằng phương pháp thủ công)</t>
  </si>
  <si>
    <t>22.0019.1348</t>
  </si>
  <si>
    <t>37.1E01.1348</t>
  </si>
  <si>
    <t>22.19</t>
  </si>
  <si>
    <t>Thời gian máu chảy phương pháp Duke</t>
  </si>
  <si>
    <t>Thời gian máu chảy/(phương pháp Duke)</t>
  </si>
  <si>
    <t>01.0285.1349</t>
  </si>
  <si>
    <t>37.1E01.1349</t>
  </si>
  <si>
    <t>1.285</t>
  </si>
  <si>
    <t>Xét nghiệm đông máu nhanh tại giường</t>
  </si>
  <si>
    <t>Thời gian máu đông</t>
  </si>
  <si>
    <t>22.0003.1351</t>
  </si>
  <si>
    <t>37.1E01.1351</t>
  </si>
  <si>
    <t>22.3</t>
  </si>
  <si>
    <t>Thời gian prothrombin (PT: Prothrombin Time), (Các tên khác: TQ, Tỷ lệ Prothrombin) phương pháp thủ công</t>
  </si>
  <si>
    <t>Thời gian Prothrombin (PT,TQ) bằng  thủ công</t>
  </si>
  <si>
    <t>22.0001.1352</t>
  </si>
  <si>
    <t>37.1E01.1352</t>
  </si>
  <si>
    <t>22.1</t>
  </si>
  <si>
    <t>Thời gian prothrombin (PT: Prothrombin Time), (Các tên khác: TQ, Tỷ lệ Prothrombin) bằng máy tự động</t>
  </si>
  <si>
    <t>Thời gian Prothrombin (PT,TQ) bằng máy bán tự động, tự động</t>
  </si>
  <si>
    <t>22.0002.1352</t>
  </si>
  <si>
    <t>22.2</t>
  </si>
  <si>
    <t>Thời gian prothrombin (PT: Prothrombin Time), (Các tên khác: TQ, Tỷ lệ Prothrombin) bằng máy bán tự động</t>
  </si>
  <si>
    <t>22.0008.1353</t>
  </si>
  <si>
    <t>37.1E01.1353</t>
  </si>
  <si>
    <t>22.8</t>
  </si>
  <si>
    <t>Thời gian thrombin (TT: Thrombin Time) bằng máy tự động</t>
  </si>
  <si>
    <t>Thời gian thrombin (TT)</t>
  </si>
  <si>
    <t>22.0009.1353</t>
  </si>
  <si>
    <t>22.9</t>
  </si>
  <si>
    <t>Thời gian thrombin (TT: Thrombin Time) bằng máy bán tự động</t>
  </si>
  <si>
    <t>22.0005.1354</t>
  </si>
  <si>
    <t>37.1E01.1354</t>
  </si>
  <si>
    <t>22.5</t>
  </si>
  <si>
    <t>Thời gian thromboplastin một phần hoạt hoá (APTT: Activated Partial Thromboplastin Time), (Tên khác: TCK) bằng máy tự động</t>
  </si>
  <si>
    <t>Thời gian thromboplastin hoạt hoá từng phần (APTT)</t>
  </si>
  <si>
    <t>22.0006.1354</t>
  </si>
  <si>
    <t>22.6</t>
  </si>
  <si>
    <t>Thời gian thromboplastin một phần hoạt hoá (APTT: Activated Partial Thromboplastin Time) (Tên khác: TCK) bằng máy bán tự động.</t>
  </si>
  <si>
    <t>22.0140.1360</t>
  </si>
  <si>
    <t>37.1E01.1360</t>
  </si>
  <si>
    <t>22.140</t>
  </si>
  <si>
    <t>Tìm giun chỉ trong máu</t>
  </si>
  <si>
    <t>Tìm ấu trùng giun chỉ trong máu</t>
  </si>
  <si>
    <t>22.0138.1362</t>
  </si>
  <si>
    <t>37.1E01.1362</t>
  </si>
  <si>
    <t>22.138</t>
  </si>
  <si>
    <t>Tìm ký sinh trùng sốt rét trong máu (bằng phương pháp thủ công)</t>
  </si>
  <si>
    <t>Tìm ký sinh trùng sốt rét trong máu bằng phương pháp thủ công</t>
  </si>
  <si>
    <t>22.0119.1368</t>
  </si>
  <si>
    <t>37.1E01.1368</t>
  </si>
  <si>
    <t>22.119</t>
  </si>
  <si>
    <t>Phân tích tế bào máu ngoại vi (bằng phương pháp thủ công)</t>
  </si>
  <si>
    <t>Tổng phân tích tế bào máu ngoại vi (bằng phương pháp thủ công)</t>
  </si>
  <si>
    <t>22.0121.1369</t>
  </si>
  <si>
    <t>37.1E01.1369</t>
  </si>
  <si>
    <t>22.121</t>
  </si>
  <si>
    <t>Tổng phân tích tế bào máu ngoại vi (bằng máy đếm laser)</t>
  </si>
  <si>
    <t>Tổng phân tích tế bào máu ngoại vi bằng máy đếm laser</t>
  </si>
  <si>
    <t>22.0120.1370</t>
  </si>
  <si>
    <t>37.1E01.1370</t>
  </si>
  <si>
    <t>22.120</t>
  </si>
  <si>
    <t>Tổng phân tích tế bào máu ngoại vi (bằng máy đếm tổng trở)</t>
  </si>
  <si>
    <t>Tổng phân tích tế bào máu ngoại vi bằng máy đếm tự động</t>
  </si>
  <si>
    <t>Hóa sinh</t>
  </si>
  <si>
    <t>23.0018.1457</t>
  </si>
  <si>
    <t>37.1E03.1457</t>
  </si>
  <si>
    <t>23.18</t>
  </si>
  <si>
    <t>Định lượng AFP (Alpha Fetoproteine) [Máu]</t>
  </si>
  <si>
    <t>Alpha FP (AFP)</t>
  </si>
  <si>
    <t>23.0024.1464</t>
  </si>
  <si>
    <t>37.1E03.1464</t>
  </si>
  <si>
    <t>23.24</t>
  </si>
  <si>
    <t>Định lượng bhCG (Beta human Chorionic Gonadotropins) [Máu]</t>
  </si>
  <si>
    <t>Beta - HCG</t>
  </si>
  <si>
    <t>23.0032.1468</t>
  </si>
  <si>
    <t>37.1E03.1468</t>
  </si>
  <si>
    <t>23.32</t>
  </si>
  <si>
    <t>Định lượng CA¹²⁵ (cancer antigen 125) [Máu]</t>
  </si>
  <si>
    <t>CA 125</t>
  </si>
  <si>
    <t>23.0034.1469</t>
  </si>
  <si>
    <t>37.1E03.1469</t>
  </si>
  <si>
    <t>23.34</t>
  </si>
  <si>
    <t>Định lượng CA 15 - 3 (Cancer Antigen 15- 3) [Máu]</t>
  </si>
  <si>
    <t>CA 15 - 3</t>
  </si>
  <si>
    <t>23.0033.1470</t>
  </si>
  <si>
    <t>37.1E03.1470</t>
  </si>
  <si>
    <t>23.33</t>
  </si>
  <si>
    <t>Định lượng CA 19 - 9 (Carbohydrate Antigen 19-9) [Máu]</t>
  </si>
  <si>
    <t>CA 19-9</t>
  </si>
  <si>
    <t>23.0035.1471</t>
  </si>
  <si>
    <t>37.1E03.1471</t>
  </si>
  <si>
    <t>23.35</t>
  </si>
  <si>
    <t>Định lượng CA 72 - 4 (Cancer Antigen 72- 4) [Máu]</t>
  </si>
  <si>
    <t>CA 72 -4</t>
  </si>
  <si>
    <t>23.0030.1472</t>
  </si>
  <si>
    <t>37.1E03.1472</t>
  </si>
  <si>
    <t>23.30</t>
  </si>
  <si>
    <t>Định lượng Calci ion hoá [Máu]</t>
  </si>
  <si>
    <t>Ca++ máu</t>
  </si>
  <si>
    <t>Chỉ thanh toán khi định lượng trực tiếp.</t>
  </si>
  <si>
    <t>23.0029.1473</t>
  </si>
  <si>
    <t>37.1E03.1473</t>
  </si>
  <si>
    <t>23.29</t>
  </si>
  <si>
    <t>Định lượng Calci toàn phần [Máu]</t>
  </si>
  <si>
    <t>Calci</t>
  </si>
  <si>
    <t>23.0039.1476</t>
  </si>
  <si>
    <t>37.1E03.1476</t>
  </si>
  <si>
    <t>23.39</t>
  </si>
  <si>
    <t>Định lượng CEA (Carcino Embryonic Antigen) [Máu]</t>
  </si>
  <si>
    <t>CEA</t>
  </si>
  <si>
    <t>23.0043.1478</t>
  </si>
  <si>
    <t>37.1E03.1478</t>
  </si>
  <si>
    <t>23.43</t>
  </si>
  <si>
    <t>Đo hoạt độ CK-MB (Isozym MB of Creatine kinase) [Máu]</t>
  </si>
  <si>
    <t>CK-MB</t>
  </si>
  <si>
    <t>23.0042.1482</t>
  </si>
  <si>
    <t>37.1E03.1482</t>
  </si>
  <si>
    <t>23.42</t>
  </si>
  <si>
    <t>Đo hoạt độ CK (Creatine kinase) [Máu]</t>
  </si>
  <si>
    <t>CPK</t>
  </si>
  <si>
    <t>23.0050.1484</t>
  </si>
  <si>
    <t>37.1E03.1484</t>
  </si>
  <si>
    <t>23.50</t>
  </si>
  <si>
    <t>Định lượng CRP hs (C-Reactive Protein high sesitivity) [Máu]</t>
  </si>
  <si>
    <t>CRP hs</t>
  </si>
  <si>
    <t>23.0058.1487</t>
  </si>
  <si>
    <t>37.1E03.1487</t>
  </si>
  <si>
    <t>23.58</t>
  </si>
  <si>
    <t>Điện giải đồ (Na, K, Cl) [Máu]</t>
  </si>
  <si>
    <t>Điện giải đồ (Na, K, CL)</t>
  </si>
  <si>
    <t xml:space="preserve">Áp dụng cho cả trường hợp cho kết quả nhiều hơn 3 chỉ số </t>
  </si>
  <si>
    <t>23.0009.1493</t>
  </si>
  <si>
    <t>37.1E03.1493</t>
  </si>
  <si>
    <t>23.9</t>
  </si>
  <si>
    <t>Đo hoạt độ ALP (Alkalin Phosphatase) [Máu]</t>
  </si>
  <si>
    <t>Định lượng Bilirubin toàn phần hoặc trực tiếp; các enzym: phosphataze kiềm hoặc GOT hoặc GPT…</t>
  </si>
  <si>
    <t>Không thanh toán đối với các  xét nghiệm Bilirubin gián tiếp; Tỷ lệ A/G là những xét nghiệm có thể ngoại suy được.</t>
  </si>
  <si>
    <t>23.0019.1493</t>
  </si>
  <si>
    <t>23.19</t>
  </si>
  <si>
    <t>Đo hoạt độ ALT (GPT) [Máu]</t>
  </si>
  <si>
    <t>23.0020.1493</t>
  </si>
  <si>
    <t>23.20</t>
  </si>
  <si>
    <t>Đo hoạt độ AST (GOT) [Máu]</t>
  </si>
  <si>
    <t>23.0025.1493</t>
  </si>
  <si>
    <t>23.25</t>
  </si>
  <si>
    <t>Định lượng Bilirubin trực tiếp [Máu]</t>
  </si>
  <si>
    <t>23.0026.1493</t>
  </si>
  <si>
    <t>23.26</t>
  </si>
  <si>
    <t>Định lượng Bilirubin gián tiếp [Máu]</t>
  </si>
  <si>
    <t>23.0027.1493</t>
  </si>
  <si>
    <t>23.27</t>
  </si>
  <si>
    <t>Định lượng Bilirubin toàn phần [Máu]</t>
  </si>
  <si>
    <t>23.0003.1494</t>
  </si>
  <si>
    <t>37.1E03.1494</t>
  </si>
  <si>
    <t>23.3</t>
  </si>
  <si>
    <t>Định lượng Acid Uric [Máu]</t>
  </si>
  <si>
    <t>Định lượng các chất Albumine; Creatine; Globuline; Glucose; Phospho, Protein toàn phần, Ure, Axit Uric, Amylase,…</t>
  </si>
  <si>
    <t>Mỗi chất</t>
  </si>
  <si>
    <t>23.0007.1494</t>
  </si>
  <si>
    <t>23.7</t>
  </si>
  <si>
    <t>Định lượng Albumin [Máu]</t>
  </si>
  <si>
    <t>23.0010.1494</t>
  </si>
  <si>
    <t>23.10</t>
  </si>
  <si>
    <t>Đo hoạt độ Amylase [Máu]</t>
  </si>
  <si>
    <t>23.0051.1494</t>
  </si>
  <si>
    <t>23.51</t>
  </si>
  <si>
    <t>Định lượng Creatinin (máu)</t>
  </si>
  <si>
    <t>23.0075.1494</t>
  </si>
  <si>
    <t>23.75</t>
  </si>
  <si>
    <t>Định lượng Glucose [Máu]</t>
  </si>
  <si>
    <t>23.0133.1494</t>
  </si>
  <si>
    <t>23.133</t>
  </si>
  <si>
    <t>Định lượng Protein toàn phần [Máu]</t>
  </si>
  <si>
    <t>23.0166.1494</t>
  </si>
  <si>
    <t>23.166</t>
  </si>
  <si>
    <t>Định lượng Urê máu [Máu]</t>
  </si>
  <si>
    <t>23.0219.1494</t>
  </si>
  <si>
    <t>23.219</t>
  </si>
  <si>
    <t>Định lượng Protein (dịch chọc dò)</t>
  </si>
  <si>
    <t>23.0060.1496</t>
  </si>
  <si>
    <t>37.1E03.1496</t>
  </si>
  <si>
    <t>23.60</t>
  </si>
  <si>
    <t>Định lượng Ethanol (cồn) [Máu]</t>
  </si>
  <si>
    <t xml:space="preserve">Định lượng Ethanol (cồn) </t>
  </si>
  <si>
    <t>37.1E03.1503</t>
  </si>
  <si>
    <t>Định lượng Sắt huyết thanh hoặc Mg ++ huyết thanh</t>
  </si>
  <si>
    <t>23.0143.1503</t>
  </si>
  <si>
    <t>23.143</t>
  </si>
  <si>
    <t>Định lượng Sắt [Máu]</t>
  </si>
  <si>
    <t>23.0041.1506</t>
  </si>
  <si>
    <t>37.1E03.1506</t>
  </si>
  <si>
    <t>23.41</t>
  </si>
  <si>
    <t>Định lượng Cholesterol toàn phần (máu)</t>
  </si>
  <si>
    <t xml:space="preserve">Định lượng Tryglyceride hoặc Phospholipid hoặc Lipid toàn phần hoặc Cholesterol toàn phần hoặc HDL-Cholesterol hoặc LDL - Cholesterol </t>
  </si>
  <si>
    <t>23.0158.1506</t>
  </si>
  <si>
    <t>23.158</t>
  </si>
  <si>
    <t>Định lượng Triglycerid (máu) [Máu]</t>
  </si>
  <si>
    <t>01.0281.1510</t>
  </si>
  <si>
    <t>37.1E03.1510</t>
  </si>
  <si>
    <t>1.281</t>
  </si>
  <si>
    <t>Xét nghiệm đường máu mao mạch tại giường (một lần)</t>
  </si>
  <si>
    <t>Đường máu mao mạch</t>
  </si>
  <si>
    <t>03.0191.1510</t>
  </si>
  <si>
    <t>3.191</t>
  </si>
  <si>
    <t>Xét nghiệm đường máu mao mạch tại giường</t>
  </si>
  <si>
    <t>37.1E03.1514</t>
  </si>
  <si>
    <t>Ferritin</t>
  </si>
  <si>
    <t>23.0063.1514</t>
  </si>
  <si>
    <t>23.63</t>
  </si>
  <si>
    <t>Định lượng Ferritin [Máu]</t>
  </si>
  <si>
    <t>23.0066.1516</t>
  </si>
  <si>
    <t>37.1E03.1516</t>
  </si>
  <si>
    <t>23.66</t>
  </si>
  <si>
    <t>Định lượng free bHCG (Free Beta Human Chorionic Gonadotropin) [Máu]</t>
  </si>
  <si>
    <t>Free bHCG (Free Beta Human Chorionic Gonadotropin)</t>
  </si>
  <si>
    <t>23.0083.1523</t>
  </si>
  <si>
    <t>37.1E03.1523</t>
  </si>
  <si>
    <t>23.83</t>
  </si>
  <si>
    <t>Định lượng HbA1c [Máu]</t>
  </si>
  <si>
    <t>HbA1C</t>
  </si>
  <si>
    <t>23.0098.1529</t>
  </si>
  <si>
    <t>37.1E03.1529</t>
  </si>
  <si>
    <t>23.98</t>
  </si>
  <si>
    <t>Định lượng Insulin [Máu]</t>
  </si>
  <si>
    <t>Insuline</t>
  </si>
  <si>
    <t>37.1E03.1532</t>
  </si>
  <si>
    <t>Lactat</t>
  </si>
  <si>
    <t>23.0104.1532</t>
  </si>
  <si>
    <t>23.104</t>
  </si>
  <si>
    <t>Định lượng Lactat (Acid Lactic) [Máu]</t>
  </si>
  <si>
    <t>23.0109.1536</t>
  </si>
  <si>
    <t>37.1E03.1536</t>
  </si>
  <si>
    <t>23.109</t>
  </si>
  <si>
    <t>Đo hoạt độ Lipase [Máu]</t>
  </si>
  <si>
    <t>Lipase</t>
  </si>
  <si>
    <t>23.0139.1553</t>
  </si>
  <si>
    <t>37.1E03.1553</t>
  </si>
  <si>
    <t>23.139</t>
  </si>
  <si>
    <t>Định lượng PSA toàn phần (Total prostate-Specific Antigen) [Máu]</t>
  </si>
  <si>
    <t>PSA</t>
  </si>
  <si>
    <t>23.0138.1554</t>
  </si>
  <si>
    <t>37.1E03.1554</t>
  </si>
  <si>
    <t>23.138</t>
  </si>
  <si>
    <t>Định lượng PSA tự do (Free prostate-Specific Antigen) [Máu]</t>
  </si>
  <si>
    <t>PSA tự do (Free prostate-Specific Antigen)</t>
  </si>
  <si>
    <t>23.0068.1561</t>
  </si>
  <si>
    <t>37.1E03.1561</t>
  </si>
  <si>
    <t>23.68</t>
  </si>
  <si>
    <t>Định lượng FT3 (Free Triiodothyronine) [Máu]</t>
  </si>
  <si>
    <t>T3/FT3/T4/FT4 (1 loại)</t>
  </si>
  <si>
    <t>23.0069.1561</t>
  </si>
  <si>
    <t>23.69</t>
  </si>
  <si>
    <t>Định lượng FT4 (Free Thyroxine) [Máu]</t>
  </si>
  <si>
    <t>23.0147.1561</t>
  </si>
  <si>
    <t>23.147</t>
  </si>
  <si>
    <t>Định lượng T3 (Tri iodothyronine) [Máu]</t>
  </si>
  <si>
    <t>23.0148.1561</t>
  </si>
  <si>
    <t>23.148</t>
  </si>
  <si>
    <t>Định lượng T4 (Thyroxine) [Máu]</t>
  </si>
  <si>
    <t>23.0162.1570</t>
  </si>
  <si>
    <t>37.1E03.1570</t>
  </si>
  <si>
    <t>23.162</t>
  </si>
  <si>
    <t>Định lượng TSH (Thyroid Stimulating hormone) [Máu]</t>
  </si>
  <si>
    <t>TSH</t>
  </si>
  <si>
    <t>23.0173.1575</t>
  </si>
  <si>
    <t>37.1E03.1575</t>
  </si>
  <si>
    <t>23.173</t>
  </si>
  <si>
    <t>Định tính Amphetamin (test nhanh) [niệu]</t>
  </si>
  <si>
    <t>Amphetamin (định tính)</t>
  </si>
  <si>
    <t>23.0175.1576</t>
  </si>
  <si>
    <t>37.1E03.1576</t>
  </si>
  <si>
    <t>23.175</t>
  </si>
  <si>
    <t>Định lượng Amylase (niệu)</t>
  </si>
  <si>
    <t>Amylase niệu</t>
  </si>
  <si>
    <t>23.0180.1577</t>
  </si>
  <si>
    <t>37.1E03.1577</t>
  </si>
  <si>
    <t>23.180</t>
  </si>
  <si>
    <t>Định lượng Canxi (niệu)</t>
  </si>
  <si>
    <t>Calci niệu</t>
  </si>
  <si>
    <t>23.0172.1580</t>
  </si>
  <si>
    <t>37.1E03.1580</t>
  </si>
  <si>
    <t>23.172</t>
  </si>
  <si>
    <t>Điện giải (Na, K, Cl) (niệu)</t>
  </si>
  <si>
    <t>Điện giải đồ ( Na, K, Cl) niệu</t>
  </si>
  <si>
    <t>Áp dụng cho cả trường hợp cho kết quả nhiều hơn 3 chỉ số.</t>
  </si>
  <si>
    <t>23.0188.1586</t>
  </si>
  <si>
    <t>37.1E03.1586</t>
  </si>
  <si>
    <t>23.188</t>
  </si>
  <si>
    <t>Định tính Marijuana (THC) (test nhanh) [niệu]</t>
  </si>
  <si>
    <t>Marijuana định tính</t>
  </si>
  <si>
    <t>06.0073.1589</t>
  </si>
  <si>
    <t>37.1E03.1589</t>
  </si>
  <si>
    <t>6.73</t>
  </si>
  <si>
    <t>Test nhanh phát hiện chất opiats trong nước tiểu</t>
  </si>
  <si>
    <t>Opiate định tính</t>
  </si>
  <si>
    <t>23.0193.1589</t>
  </si>
  <si>
    <t>23.193</t>
  </si>
  <si>
    <t>Định tính Opiate (test nhanh) [niệu]</t>
  </si>
  <si>
    <t>23.0194.1589</t>
  </si>
  <si>
    <t>23.194</t>
  </si>
  <si>
    <t>Định tính Morphin (test nhanh) [niệu]</t>
  </si>
  <si>
    <t>23.0195.1589</t>
  </si>
  <si>
    <t>23.195</t>
  </si>
  <si>
    <t>Định tính Codein (test nhanh) [niệu]</t>
  </si>
  <si>
    <t>23.0197.1590</t>
  </si>
  <si>
    <t>37.1E03.1590</t>
  </si>
  <si>
    <t>23.197</t>
  </si>
  <si>
    <t>Định lượng Phospho (niệu)</t>
  </si>
  <si>
    <t>Phospho niệu</t>
  </si>
  <si>
    <t>23.0202.1592</t>
  </si>
  <si>
    <t>37.1E03.1592</t>
  </si>
  <si>
    <t>23.202</t>
  </si>
  <si>
    <t>Định tính Protein Bence -jones [niệu]</t>
  </si>
  <si>
    <t>Protein Bence - Jone</t>
  </si>
  <si>
    <t>23.0187.1593</t>
  </si>
  <si>
    <t>37.1E03.1593</t>
  </si>
  <si>
    <t>23.187</t>
  </si>
  <si>
    <t>Định lượng Glucose (niệu)</t>
  </si>
  <si>
    <t>Protein niệu hoặc đường niệu định lượng</t>
  </si>
  <si>
    <t>23.0201.1593</t>
  </si>
  <si>
    <t>23.201</t>
  </si>
  <si>
    <t>Định lượng Protein (niệu)</t>
  </si>
  <si>
    <t>22.0149.1594</t>
  </si>
  <si>
    <t>37.1E03.1594</t>
  </si>
  <si>
    <t>22.149</t>
  </si>
  <si>
    <t>Xét nghiệm tế bào cặn nước tiểu (bằng phương pháp thủ công)</t>
  </si>
  <si>
    <t xml:space="preserve">Tế bào cặn nước tiểu hoặc cặn Adis </t>
  </si>
  <si>
    <t>22.0151.1594</t>
  </si>
  <si>
    <t>22.151</t>
  </si>
  <si>
    <t>Cặn Addis</t>
  </si>
  <si>
    <t>23.0206.1596</t>
  </si>
  <si>
    <t>37.1E03.1596</t>
  </si>
  <si>
    <t>23.206</t>
  </si>
  <si>
    <t>Tổng phân tích nước tiểu (Bằng máy tự động)</t>
  </si>
  <si>
    <t xml:space="preserve">Tổng phân tích nước tiểu </t>
  </si>
  <si>
    <t>23.0222.1596</t>
  </si>
  <si>
    <t>23.222</t>
  </si>
  <si>
    <t>Đo tỷ trọng dịch chọc dò</t>
  </si>
  <si>
    <t>23.0176.1598</t>
  </si>
  <si>
    <t>37.1E03.1598</t>
  </si>
  <si>
    <t>23.176</t>
  </si>
  <si>
    <t>Định lượng Axit Uric (niệu)</t>
  </si>
  <si>
    <t>Ure hoặc Axit Uric hoặc Creatinin niệu</t>
  </si>
  <si>
    <t>23.0205.1598</t>
  </si>
  <si>
    <t>23.205</t>
  </si>
  <si>
    <t>Định lượng Urê (niệu)</t>
  </si>
  <si>
    <t>23.0198.1602</t>
  </si>
  <si>
    <t>37.1E03.1602</t>
  </si>
  <si>
    <t>23.198</t>
  </si>
  <si>
    <t>Định tính Phospho hữu cơ [niệu]</t>
  </si>
  <si>
    <t xml:space="preserve">Canxi, Phospho định tính </t>
  </si>
  <si>
    <t>23.0220.1608</t>
  </si>
  <si>
    <t>37.1E03.1608</t>
  </si>
  <si>
    <t>23.220</t>
  </si>
  <si>
    <t>Phản ứng Rivalta [dịch]</t>
  </si>
  <si>
    <t>Rivalta</t>
  </si>
  <si>
    <t>XXIV. VI SINH</t>
  </si>
  <si>
    <t>Vi sinh</t>
  </si>
  <si>
    <t>24.0125.1614</t>
  </si>
  <si>
    <t>37.1E04.1614</t>
  </si>
  <si>
    <t>24.125</t>
  </si>
  <si>
    <t>HBc IgM miễn dịch bán tự động</t>
  </si>
  <si>
    <t>Anti-HBc IgM miễn dịch bán tự động/tự động</t>
  </si>
  <si>
    <t>24.0134.1615</t>
  </si>
  <si>
    <t>37.1E04.1615</t>
  </si>
  <si>
    <t>24.134</t>
  </si>
  <si>
    <t>HBeAb miễn dịch bán tự động</t>
  </si>
  <si>
    <t>Anti-HBe miễn dịch bán tự động/tự động</t>
  </si>
  <si>
    <t>24.0169.1616</t>
  </si>
  <si>
    <t>37.1E04.1616</t>
  </si>
  <si>
    <t>24.169</t>
  </si>
  <si>
    <t>HIV Ab test nhanh</t>
  </si>
  <si>
    <t>Anti-HIV (nhanh)</t>
  </si>
  <si>
    <t>24.0123.1620</t>
  </si>
  <si>
    <t>37.1E04.1620</t>
  </si>
  <si>
    <t>24.123</t>
  </si>
  <si>
    <t>HBsAb miễn dịch bán tự động</t>
  </si>
  <si>
    <t>Anti-HBs miễn dịch bán tự động/tự động</t>
  </si>
  <si>
    <t>24.0144.1621</t>
  </si>
  <si>
    <t>37.1E04.1621</t>
  </si>
  <si>
    <t>24.144</t>
  </si>
  <si>
    <t>HCV Ab test nhanh</t>
  </si>
  <si>
    <t>Anti-HCV (nhanh)</t>
  </si>
  <si>
    <t>24.0145.1622</t>
  </si>
  <si>
    <t>37.1E04.1622</t>
  </si>
  <si>
    <t>24.145</t>
  </si>
  <si>
    <t>HCV Ab miễn dịch bán tự động</t>
  </si>
  <si>
    <t>Anti-HCV miễn dịch bán tự động/tự động</t>
  </si>
  <si>
    <t>24.0147.1622</t>
  </si>
  <si>
    <t>24.147</t>
  </si>
  <si>
    <t>HCV Ag/Ab miễn dịch bán tự động</t>
  </si>
  <si>
    <t>37.1E04.1627</t>
  </si>
  <si>
    <t>Chlamydia test nhanh</t>
  </si>
  <si>
    <t>24.0236.1627</t>
  </si>
  <si>
    <t>24.236</t>
  </si>
  <si>
    <t>Hantavirus test nhanh</t>
  </si>
  <si>
    <t>24.0186.1635</t>
  </si>
  <si>
    <t>37.1E04.1635</t>
  </si>
  <si>
    <t>24.186</t>
  </si>
  <si>
    <t>Dengue virus NS1Ag miễn dịch bán tự động</t>
  </si>
  <si>
    <t>Dengue IgG miễn dịch bán tự động/tự động</t>
  </si>
  <si>
    <t>24.0189.1635</t>
  </si>
  <si>
    <t>24.189</t>
  </si>
  <si>
    <t>Dengue virus IgG miễn dịch bán tự động</t>
  </si>
  <si>
    <t>24.0188.1636</t>
  </si>
  <si>
    <t>37.1E04.1636</t>
  </si>
  <si>
    <t>24.188</t>
  </si>
  <si>
    <t>Dengue virus IgM miễn dịch bán tự động</t>
  </si>
  <si>
    <t>Dengue IgM miễn dịch bán tự động/tự động</t>
  </si>
  <si>
    <t>37.1E04.1637</t>
  </si>
  <si>
    <t>Dengue NS1Ag/IgM-IgG test nhanh</t>
  </si>
  <si>
    <t>24.0183.1637</t>
  </si>
  <si>
    <t>24.183</t>
  </si>
  <si>
    <t>Dengue virus NS1Ag test nhanh</t>
  </si>
  <si>
    <t>24.0184.1637</t>
  </si>
  <si>
    <t>24.184</t>
  </si>
  <si>
    <t>Dengue virus NS1Ag/IgM - IgG test nhanh</t>
  </si>
  <si>
    <t>24.0187.1637</t>
  </si>
  <si>
    <t>24.187</t>
  </si>
  <si>
    <t>Dengue virus IgM/IgG test nhanh</t>
  </si>
  <si>
    <t>24.0117.1646</t>
  </si>
  <si>
    <t>37.1E04.1646</t>
  </si>
  <si>
    <t>24.117</t>
  </si>
  <si>
    <t>HBsAg test nhanh</t>
  </si>
  <si>
    <t>HBsAg (nhanh)</t>
  </si>
  <si>
    <t>24.0118.1649</t>
  </si>
  <si>
    <t>37.1E04.1649</t>
  </si>
  <si>
    <t>24.118</t>
  </si>
  <si>
    <t>HBsAg miễn dịch bán tự động</t>
  </si>
  <si>
    <t>HBsAg miễn dịch bán tự động/ tự động</t>
  </si>
  <si>
    <t>24.0160.1655</t>
  </si>
  <si>
    <t>37.1E04.1655</t>
  </si>
  <si>
    <t>24.160</t>
  </si>
  <si>
    <t>HDV Ag miễn dịch bán tự động</t>
  </si>
  <si>
    <t>24.0162.1656</t>
  </si>
  <si>
    <t>37.1E04.1656</t>
  </si>
  <si>
    <t>24.162</t>
  </si>
  <si>
    <t>HDV Ab miễn dịch bán tự động</t>
  </si>
  <si>
    <t>HDV IgG miễn dịch bán tự động/ tự động</t>
  </si>
  <si>
    <t>24.0161.1657</t>
  </si>
  <si>
    <t>37.1E04.1657</t>
  </si>
  <si>
    <t>24.161</t>
  </si>
  <si>
    <t>HDV IgM miễn dịch bán tự động</t>
  </si>
  <si>
    <t>HDV IgM miễn dịch bán tự động/ tự động</t>
  </si>
  <si>
    <t>24.0073.1658</t>
  </si>
  <si>
    <t>37.1E04.1658</t>
  </si>
  <si>
    <t>24.73</t>
  </si>
  <si>
    <t>Helicobacter pylori Ag test nhanh</t>
  </si>
  <si>
    <t>Áp dụng với trường hợp người bệnh không nội soi dạ dày hoặc tá tràng.</t>
  </si>
  <si>
    <t>24.0167.1659</t>
  </si>
  <si>
    <t>37.1E04.1659</t>
  </si>
  <si>
    <t>24.167</t>
  </si>
  <si>
    <t>HEV IgG miễn dịch bán tự động</t>
  </si>
  <si>
    <t>HEV IgG miễn dịch bán tự động/tự động</t>
  </si>
  <si>
    <t>24.0168.1659</t>
  </si>
  <si>
    <t>24.168</t>
  </si>
  <si>
    <t>HEV IgG miễn dịch tự động</t>
  </si>
  <si>
    <t>24.0165.1660</t>
  </si>
  <si>
    <t>37.1E04.1660</t>
  </si>
  <si>
    <t>24.165</t>
  </si>
  <si>
    <t>HEV IgM miễn dịch bán tự động</t>
  </si>
  <si>
    <t>HEV IgM miễn dịch bán tự động/tự động</t>
  </si>
  <si>
    <t>24.0170.2042</t>
  </si>
  <si>
    <t>15.1E04.2042</t>
  </si>
  <si>
    <t>24.170</t>
  </si>
  <si>
    <t>HIV Ag/Ab test nhanh</t>
  </si>
  <si>
    <t>Xét nghiệm cho kết quả đồng thời Ab và Ag</t>
  </si>
  <si>
    <t>02.0336.1664</t>
  </si>
  <si>
    <t>37.1E04.1664</t>
  </si>
  <si>
    <t>2.336</t>
  </si>
  <si>
    <t>Test nhanh tìm hồng cầu ẩn trong phân</t>
  </si>
  <si>
    <t>Hồng cầu trong phân test nhanh</t>
  </si>
  <si>
    <t>24.0264.1664</t>
  </si>
  <si>
    <t>24.264</t>
  </si>
  <si>
    <t>24.0263.1665</t>
  </si>
  <si>
    <t>37.1E04.1665</t>
  </si>
  <si>
    <t>24.263</t>
  </si>
  <si>
    <t>Hồng cầu, bạch cầu trong phân soi tươi</t>
  </si>
  <si>
    <t>Hồng cầu, bạch cầu trong phân soi trực tiếp</t>
  </si>
  <si>
    <t>24.0265.1674</t>
  </si>
  <si>
    <t>37.1E04.1674</t>
  </si>
  <si>
    <t>24.265</t>
  </si>
  <si>
    <t>Đơn bào đường ruột soi tươi</t>
  </si>
  <si>
    <t>Ký sinh trùng/ Vi nấm soi tươi</t>
  </si>
  <si>
    <t>24.0266.1674</t>
  </si>
  <si>
    <t>24.266</t>
  </si>
  <si>
    <t>Đơn bào đường ruột nhuộm soi</t>
  </si>
  <si>
    <t>24.0267.1674</t>
  </si>
  <si>
    <t>24.267</t>
  </si>
  <si>
    <t>Trứng giun, sán soi tươi</t>
  </si>
  <si>
    <t>24.0268.1674</t>
  </si>
  <si>
    <t>24.268</t>
  </si>
  <si>
    <t>Trứng giun soi tập trung</t>
  </si>
  <si>
    <t>24.0269.1674</t>
  </si>
  <si>
    <t>24.269</t>
  </si>
  <si>
    <t>Strongyloides stercoralis (Giun lươn) ấu trùng soi tươi</t>
  </si>
  <si>
    <t>24.0313.1674</t>
  </si>
  <si>
    <t>24.313</t>
  </si>
  <si>
    <t>Pneumocystis jirovecii nhuộm soi</t>
  </si>
  <si>
    <t>24.0314.1674</t>
  </si>
  <si>
    <t>24.314</t>
  </si>
  <si>
    <t>Taenia (Sán dây) soi tươi định danh</t>
  </si>
  <si>
    <t>24.0317.1674</t>
  </si>
  <si>
    <t>24.317</t>
  </si>
  <si>
    <t>Trichomonas vaginalis soi tươi</t>
  </si>
  <si>
    <t>24.0318.1674</t>
  </si>
  <si>
    <t>24.318</t>
  </si>
  <si>
    <t>Trichomonas vaginalis nhuộm soi</t>
  </si>
  <si>
    <t>24.0319.1674</t>
  </si>
  <si>
    <t>24.319</t>
  </si>
  <si>
    <t>Vi nấm soi tươi</t>
  </si>
  <si>
    <t>24.0321.1674</t>
  </si>
  <si>
    <t>24.321</t>
  </si>
  <si>
    <t>Vi nấm nhuộm soi</t>
  </si>
  <si>
    <t>24.0080.1675</t>
  </si>
  <si>
    <t>37.1E04.1675</t>
  </si>
  <si>
    <t>24.80</t>
  </si>
  <si>
    <t>Leptospira test nhanh</t>
  </si>
  <si>
    <t>24.0021.1693</t>
  </si>
  <si>
    <t>37.1E04.1693</t>
  </si>
  <si>
    <t>24.21</t>
  </si>
  <si>
    <t>Mycobacterium tuberculosis Mantoux</t>
  </si>
  <si>
    <t>Phản ứng Mantoux</t>
  </si>
  <si>
    <t>24.0289.1694</t>
  </si>
  <si>
    <t>37.1E04.1694</t>
  </si>
  <si>
    <t>24.289</t>
  </si>
  <si>
    <t>Plasmodium (Ký sinh trùng sốt rét) nhuộm soi định tính</t>
  </si>
  <si>
    <t>Plasmodium (ký sinh trùng sốt rét) trong máu nhuộm soi</t>
  </si>
  <si>
    <t>37.1E04.1696</t>
  </si>
  <si>
    <t>Rickettsia Ab</t>
  </si>
  <si>
    <t>24.0155.1696</t>
  </si>
  <si>
    <t>24.155</t>
  </si>
  <si>
    <t>HAV Ab test nhanh</t>
  </si>
  <si>
    <t>24.0163.1696</t>
  </si>
  <si>
    <t>24.163</t>
  </si>
  <si>
    <t>HEV Ab test nhanh</t>
  </si>
  <si>
    <t>24.0164.1696</t>
  </si>
  <si>
    <t>24.164</t>
  </si>
  <si>
    <t>HEV IgM test nhanh</t>
  </si>
  <si>
    <t>24.0249.1697</t>
  </si>
  <si>
    <t>37.1E04.1697</t>
  </si>
  <si>
    <t>24.249</t>
  </si>
  <si>
    <t>Rotavirus test nhanh</t>
  </si>
  <si>
    <t>Rotavirus Ag test nhanh</t>
  </si>
  <si>
    <t>24.0254.1701</t>
  </si>
  <si>
    <t>37.1E04.1701</t>
  </si>
  <si>
    <t>24.254</t>
  </si>
  <si>
    <t>Rubella virus Ab test nhanh</t>
  </si>
  <si>
    <t>24.0001.1714</t>
  </si>
  <si>
    <t>37.1E04.1714</t>
  </si>
  <si>
    <t>24.1</t>
  </si>
  <si>
    <t>Vi khuẩn nhuộm soi</t>
  </si>
  <si>
    <t xml:space="preserve">Vi khuẩn nhuộm soi </t>
  </si>
  <si>
    <t>24.0017.1714</t>
  </si>
  <si>
    <t>24.17</t>
  </si>
  <si>
    <t>AFB trực tiếp nhuộm Ziehl-Neelsen</t>
  </si>
  <si>
    <t>24.0072.1714</t>
  </si>
  <si>
    <t>24.72</t>
  </si>
  <si>
    <t>Helicobacter pylori nhuộm soi</t>
  </si>
  <si>
    <t>24.0095.1714</t>
  </si>
  <si>
    <t>24.95</t>
  </si>
  <si>
    <t>Treponema pallidum soi tươi</t>
  </si>
  <si>
    <t>24.0096.1714</t>
  </si>
  <si>
    <t>24.96</t>
  </si>
  <si>
    <t>Treponema pallidum nhuộm soi</t>
  </si>
  <si>
    <t>24.0002.1720</t>
  </si>
  <si>
    <t>37.1E04.1720</t>
  </si>
  <si>
    <t>24.2</t>
  </si>
  <si>
    <t>Vi khuẩn test nhanh</t>
  </si>
  <si>
    <t>Vi khuẩn/ virus/ vi nấm/ ký sinh trùng test nhanh</t>
  </si>
  <si>
    <t>24.0085.1720</t>
  </si>
  <si>
    <t>24.85</t>
  </si>
  <si>
    <t>Mycoplasma hominis test nhanh</t>
  </si>
  <si>
    <t>24.0185.1720</t>
  </si>
  <si>
    <t>24.185</t>
  </si>
  <si>
    <t>Dengue virus IgA test nhanh</t>
  </si>
  <si>
    <t>24.0320.1720</t>
  </si>
  <si>
    <t>24.320</t>
  </si>
  <si>
    <t>Vi nấm test nhanh</t>
  </si>
  <si>
    <t>Giải phẫu bệnh lý</t>
  </si>
  <si>
    <t>37.1E05.1735</t>
  </si>
  <si>
    <t>Xét nghiệm các loại dịch, nhuộm và chẩn đoán tế bào học</t>
  </si>
  <si>
    <t>25.0075.1735</t>
  </si>
  <si>
    <t>25.75</t>
  </si>
  <si>
    <t>Nhuộm Diff – Quick</t>
  </si>
  <si>
    <t>25.0077.1735</t>
  </si>
  <si>
    <t>25.77</t>
  </si>
  <si>
    <t>Nhuộm May Grunwald – Giemsa</t>
  </si>
  <si>
    <t>25.0089.1735</t>
  </si>
  <si>
    <t>25.89</t>
  </si>
  <si>
    <t>Xét nghiệm tế bào học áp nhuộm thường quy</t>
  </si>
  <si>
    <t>25.0074.1736</t>
  </si>
  <si>
    <t>37.1E05.1736</t>
  </si>
  <si>
    <t>25.74</t>
  </si>
  <si>
    <t>Nhuộm phiến đồ tế bào theo Papanicolaou</t>
  </si>
  <si>
    <t>Xét nghiệm chẩn đoán tế bào học bong bằng phương pháp nhuộm Papanicolaou</t>
  </si>
  <si>
    <t>25.0059.1749</t>
  </si>
  <si>
    <t>37.1E05.1749</t>
  </si>
  <si>
    <t>25.59</t>
  </si>
  <si>
    <t>Nhuộm Giemsa trên mảnh cắt mô phát hiện HP</t>
  </si>
  <si>
    <t>Xét nghiệm và chẩn đoán mô bệnh học bằng phương pháp nhuộm Giem sa</t>
  </si>
  <si>
    <t>37.1E05.1758</t>
  </si>
  <si>
    <t>Xét nghiệm và chẩn đoán tế bào học qua chọc hút tế bào bằng kim nhỏ (FNA)</t>
  </si>
  <si>
    <t>25.0013.1758</t>
  </si>
  <si>
    <t>25.13</t>
  </si>
  <si>
    <t>Chọc hút kim nhỏ các khối sưng, khối u dưới da</t>
  </si>
  <si>
    <t>25.0014.1758</t>
  </si>
  <si>
    <t>25.14</t>
  </si>
  <si>
    <t>Chọc hút kim nhỏ tuyến nước bọt</t>
  </si>
  <si>
    <t>25.0015.1758</t>
  </si>
  <si>
    <t>25.15</t>
  </si>
  <si>
    <t>Chọc hút kim nhỏ các hạch</t>
  </si>
  <si>
    <t>Xét nghiệm độc chất</t>
  </si>
  <si>
    <t>23.0199.1763</t>
  </si>
  <si>
    <t>37.1E06.1763</t>
  </si>
  <si>
    <t>23.199</t>
  </si>
  <si>
    <t>Định tính Porphyrin [niệu]</t>
  </si>
  <si>
    <t>Định tính porphyrin trong nước tiểu chẩn đoán tiêu cơ vân</t>
  </si>
  <si>
    <t>Thăm dò chức năng</t>
  </si>
  <si>
    <t>01.0002.1778</t>
  </si>
  <si>
    <t>37.3F00.1778</t>
  </si>
  <si>
    <t>1.2</t>
  </si>
  <si>
    <t>Ghi điện tim cấp cứu tại giường</t>
  </si>
  <si>
    <t>Điện tâm đồ</t>
  </si>
  <si>
    <t>02.0085.1778</t>
  </si>
  <si>
    <t>2.85</t>
  </si>
  <si>
    <t>Điện tim thường</t>
  </si>
  <si>
    <t>03.0044.1778</t>
  </si>
  <si>
    <t>3.44</t>
  </si>
  <si>
    <t>21.0014.1778</t>
  </si>
  <si>
    <t>21.14</t>
  </si>
  <si>
    <t>02.0095.1798</t>
  </si>
  <si>
    <t>37.3F00.1798</t>
  </si>
  <si>
    <t>2.95</t>
  </si>
  <si>
    <t>Holter điện tâm đồ</t>
  </si>
  <si>
    <t>Holter điện tâm đồ/ huyết áp</t>
  </si>
  <si>
    <t>02.0096.1798</t>
  </si>
  <si>
    <t>2.96</t>
  </si>
  <si>
    <t>Holter huyết áp</t>
  </si>
  <si>
    <t>21.0007.1798</t>
  </si>
  <si>
    <t>21.7</t>
  </si>
  <si>
    <t>13.0023.2023</t>
  </si>
  <si>
    <t>13.23</t>
  </si>
  <si>
    <t>Theo dõi nhịp tim thai và cơn co tử cung bằng monitor sản khoa</t>
  </si>
  <si>
    <t>Theo dõi tim thai và cơn co tử cung bằng monitoring</t>
  </si>
  <si>
    <t xml:space="preserve">Trường hợp theo dõi tim thai và cơn co tử cung của sản phụ khoa trong cuộc đẻ thì thanh toán 01 lần/ngày điều trị. </t>
  </si>
  <si>
    <t>Cấy - tháo thuốc tránh thai</t>
  </si>
  <si>
    <t>Compatibility Report for PL Tương đương chuyển TT22.  (theo QĐ 7435).end theo tên cập nhập. KHTC.xls</t>
  </si>
  <si>
    <t>Run on 6/26/2024 11:40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</si>
  <si>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</si>
  <si>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</si>
  <si>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</si>
  <si>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</si>
  <si>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</si>
  <si>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</si>
  <si>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Siêu âm doppler mạch cấp cứu tại giường</t>
  </si>
  <si>
    <t>Siêu âm doppler mạch máu</t>
  </si>
  <si>
    <t>Siêu âm doppler mạch máu khối u gan</t>
  </si>
  <si>
    <t>Siêu âm doppler mạch máu hệ tĩnh mạch cửa hoặc mạch máu ổ bụng</t>
  </si>
  <si>
    <t>Siêu âm doppler mạch máu ổ bụng (động mạch chủ, mạc treo tràng trên, thân tạng…)</t>
  </si>
  <si>
    <t>Siêu âm doppler động mạch thận</t>
  </si>
  <si>
    <t>Siêu âm doppler tĩnh mạch chậu, chủ dưới</t>
  </si>
  <si>
    <t>Siêu âm doppler tử cung, buồng trứng qua đường âm đạo</t>
  </si>
  <si>
    <t>Siêu âm doppler động mạch, tĩnh mạch chi dưới</t>
  </si>
  <si>
    <t>Chụp X-quang răng cận chóp (Periapical)</t>
  </si>
  <si>
    <t>Siêu âm doppler u tuyến, hạch vùng cổ</t>
  </si>
  <si>
    <t>Siêu âm doppler các khối u trong ổ bụng</t>
  </si>
  <si>
    <t>Siêu âm doppler tử cung phần phụ</t>
  </si>
  <si>
    <t>Siêu âm doppler thai nhi (thai, nhau thai, dây rốn, động mạch tử cung)</t>
  </si>
  <si>
    <t>Siêu âm doppler tử cung, buồng trứng qua đường bụng</t>
  </si>
  <si>
    <t>Siêu âm doppler tinh hoàn, mào tinh hoàn hai bên</t>
  </si>
  <si>
    <t>Bóp bóng ambu qua mặt nạ</t>
  </si>
  <si>
    <t>Bóp bóng ambu, thổi ngạt sơ sinh</t>
  </si>
  <si>
    <t>Chọc dịch tủy sống</t>
  </si>
  <si>
    <t>Chọc dò dịch não tủy</t>
  </si>
  <si>
    <t>Hút ổ viêm/áp xe phần mềm</t>
  </si>
  <si>
    <t>Đặt dây truyền dịch ngoại vi điều trị người bệnh bỏng</t>
  </si>
  <si>
    <t>Xoa bóp bấm huyệt điều trị rối loạn tiêu hóa</t>
  </si>
  <si>
    <t>Xoa bóp bấm huyệt điều trị nấc</t>
  </si>
  <si>
    <t>Xoa bóp bấm huyệt điều trị đau do thoái hóa khớp</t>
  </si>
  <si>
    <t>Cắt, đốt sùi mào gà âm hộ; âm đạo; tầng sinh môn</t>
  </si>
  <si>
    <t>Phẫu thuật cắt trĩ kinh điển (phương pháp Milligan - Morgan hoặc Ferguson)</t>
  </si>
  <si>
    <t>Điều trị nứt kẽ hậu môn bằng cắt cơ tròn trong (vị trí 3h và 9h)</t>
  </si>
  <si>
    <t>Trích nhọt ống tai ngoài</t>
  </si>
  <si>
    <t>Trích áp xe phần mềm lớn</t>
  </si>
  <si>
    <t>Trích rạch áp xe nhỏ</t>
  </si>
  <si>
    <t>Trích hạch viêm mủ</t>
  </si>
  <si>
    <t>Trích áp xe nhỏ vùng đầu cổ</t>
  </si>
  <si>
    <t>Phẫu thuật tổn thương gân gấp bàn - cổ tay</t>
  </si>
  <si>
    <t>Phẫu thuật nối gân duỗi/kéo dài gân(1 gân)</t>
  </si>
  <si>
    <t>Phẫu thuật nối gân gấp/kéo dài gân (1 gân)</t>
  </si>
  <si>
    <t>Cắt lọc vết thương gãy xương hở, nắn chỉnh cố định tạm thời</t>
  </si>
  <si>
    <t>Trích áp xe tầng sinh môn</t>
  </si>
  <si>
    <t>Trích áp xe tuyến Bartholin</t>
  </si>
  <si>
    <t>Trích áp xe vú</t>
  </si>
  <si>
    <t>Trích rạch màng trinh do ứ máu kinh</t>
  </si>
  <si>
    <t>Trích rạch màng trinh điều trị ứ dịch âm đạo, tử cung</t>
  </si>
  <si>
    <t>Phẫu thuật cắt polyp cổ tử cung</t>
  </si>
  <si>
    <t>Tiêm hóa chất vào nhân ung thư nguyên bào nuôi</t>
  </si>
  <si>
    <t>Thủ thuật xoắn polyp cổ tử cung, âm đạo</t>
  </si>
  <si>
    <t>Cắt bè sử dụng thuốc chống chuyển hóa hoặc chất antiVEGF</t>
  </si>
  <si>
    <t>Trích dẫn lưu túi lệ</t>
  </si>
  <si>
    <t>Trích chắp, lẹo, nang lông mi; trích áp xe mi, kết mạc</t>
  </si>
  <si>
    <t>Trích mủ mắt</t>
  </si>
  <si>
    <t xml:space="preserve">Đo khúc xạ giác mạc </t>
  </si>
  <si>
    <t>Đo thị trường trung tâm, thị trường ám điểm</t>
  </si>
  <si>
    <t>Đốt lông xiêu, nhổ lông siêu</t>
  </si>
  <si>
    <t xml:space="preserve">Sửa sẹo bọng bằng kim </t>
  </si>
  <si>
    <t xml:space="preserve">Bóc sợi giác mạc </t>
  </si>
  <si>
    <t xml:space="preserve">Phẫu thuật quặm bằng ghép niêm mạc môi </t>
  </si>
  <si>
    <t>Bơm hơi /khí tiền phòng</t>
  </si>
  <si>
    <t>Phẫu thuật mộng có ghép (kết mạc rời tự thân, màng ối...) có hoặc không áp thuốc chống chuyển hóa</t>
  </si>
  <si>
    <t>Phẫu thuật treo mi - cơ trán (bằng silicon, cân cơ đùi…) điều trị sụp mi</t>
  </si>
  <si>
    <t>Cố định bao tenon tạo cùng đồ dưới</t>
  </si>
  <si>
    <t xml:space="preserve">Siêu âm mắt </t>
  </si>
  <si>
    <t xml:space="preserve">Tiêm nội nhãn </t>
  </si>
  <si>
    <t>Tiêm cortison điều trị u máu</t>
  </si>
  <si>
    <t>Nội soi cầm máu mũi không sử dụng Meroxeo (1bên)</t>
  </si>
  <si>
    <t>Trích áp xe quanh Amidan</t>
  </si>
  <si>
    <t>Trích áp xe sàn miệng</t>
  </si>
  <si>
    <t>Khí dung đường thở ở người bệnh nặng</t>
  </si>
  <si>
    <t>Nội soi lấy dị vật tai gây mê/[gây tê]</t>
  </si>
  <si>
    <t>Cầm máu đơn giản sau phẫu thuật cắt Amidan, nạo VA</t>
  </si>
  <si>
    <t>Trích rạch màng nhĩ</t>
  </si>
  <si>
    <t>Cầm máu điểm mạch mũi bằng hóa chất (bạc nitrat)</t>
  </si>
  <si>
    <t>Điều trị răng sữa viêm tủy có hồi phục</t>
  </si>
  <si>
    <t>Phục hồi cổ răng bằng Glassionomer Cement (GiC) có sử dụng laser</t>
  </si>
  <si>
    <t>Phục hồi cổ răng bằng Composite có sử dụng laser</t>
  </si>
  <si>
    <t>Phục hồi cổ răng bằng GlassIonomer Cement (GIC) có sử dụng laser</t>
  </si>
  <si>
    <t>Điều trị sâu ngà răng phục hồi bằng Composite có sử dụng laser</t>
  </si>
  <si>
    <t>Điều trị sâu ngà răng phục hồi bằng Glassionomer Cement (GiC) có sử dụng laser</t>
  </si>
  <si>
    <t>Điều trị sâu ngà răng phục hồi bằng GlassIonomer Cement (GIC) có sử dụng laser</t>
  </si>
  <si>
    <t>Chụp tủy bằng MTA</t>
  </si>
  <si>
    <t>Chụp tủy bằng Hydroxit canxi</t>
  </si>
  <si>
    <t>Trám bít hố rãnh với Composite hóa trùng hợp</t>
  </si>
  <si>
    <t>Cắt u lợi đường kính dưới hoặc bằng 2 cm</t>
  </si>
  <si>
    <t>Phẫu thuật cắt bỏ u da lành tính vùng da đầu dưới 2 cm</t>
  </si>
  <si>
    <t>Phẫu thuật cắt bỏ u da lành tính vùng da đầu từ 2 cm trở lên</t>
  </si>
  <si>
    <t>Cắt u máu/u bạch mạch lan toả, đường kính bằng và trên 10 cm</t>
  </si>
  <si>
    <t>Cắt u máu/u bạch mạch dưới da đường kính từ 5 - 10 cm</t>
  </si>
  <si>
    <t>Cắt u lành phần mềm đường kính trên 10 cm</t>
  </si>
  <si>
    <t>Cắt u lành phần mềm đường kính dưới 10 cm</t>
  </si>
  <si>
    <t>Co cục máu đông (tên khác: Co cục máu)</t>
  </si>
  <si>
    <t>Định lượng Fibrinogen (tên khác: Định lượng yếu tố I), phương pháp Clauss- phương pháp trực tiếp, bằng máy tự động</t>
  </si>
  <si>
    <t>Định lượng Fibrinogen (tên khác: Định lượng yếu tố I), phương pháp Clauss- phương pháp trực tiếp, bằng máy bán tự động</t>
  </si>
  <si>
    <t>Định lượng Fibrinogen (tên khác: Định lượng yếu tố I), phương pháp gián tiếp, bằng máy tự động</t>
  </si>
  <si>
    <t>Định lượng Fibrinogen (tên khác: Định lượng yếu tố I), phương pháp gián tiếp, bằng máy bán tự động</t>
  </si>
  <si>
    <t>Định nhóm máu hệ ABO (kỹ thuật phiến đá)</t>
  </si>
  <si>
    <t>Thời gian prothrombin (PT: Prothrombin Time), (Các tên khác: TQ; Tỷ lệ Prothrombin) phương pháp thủ công</t>
  </si>
  <si>
    <t>Thời gian prothrombin (PT: Prothrombin Time), (Các tên khác: TQ; Tỷ lệ Prothrombin) bằng máy tự động</t>
  </si>
  <si>
    <t>Thời gian prothrombin (PT: Prothrombin Time), (Các tên khác: TQ; Tỷ lệ Prothrombin) bằng máy bán tự động</t>
  </si>
  <si>
    <t>Thời gian thromboplastin một phần hoạt hóa (APTT: Activated Partial Thromboplastin Time), (tên khác: TCK) bằng máy tự động</t>
  </si>
  <si>
    <t>Thời gian thromboplastin một phần hoạt hóa (APTT: Activated Partial Thromboplastin Time) (tên khác: TCK) bằng máy bán tự động</t>
  </si>
  <si>
    <t>Định lượng CA 125 (cancer antigen 125) [Máu]</t>
  </si>
  <si>
    <t>Định lượng CA 15-3 (Cancer Antigen 15-3) [Máu]</t>
  </si>
  <si>
    <t>Định lượng CA 19-9 (Carbohydrate Antigen 19-9) [Máu]</t>
  </si>
  <si>
    <t>Định lượng CA 72-4 (Cancer Antigen 72-4) [Máu]</t>
  </si>
  <si>
    <t>Định lượng Canxi ion hóa [Máu]</t>
  </si>
  <si>
    <t>Định lượng Canxi toàn phần [Máu]</t>
  </si>
  <si>
    <t>Đo hoạt độ CK-MB ((Isozym MB of Creatine kinase) [Máu]</t>
  </si>
  <si>
    <t>Định lượng Protein [dịch chọc dò]</t>
  </si>
  <si>
    <t>Định tính Amphetamine (test nhanh) [niệu]</t>
  </si>
  <si>
    <t>Định lượng Amylase [niệu]</t>
  </si>
  <si>
    <t>Điện giải (Na, K, Cl) [niệu]</t>
  </si>
  <si>
    <t>Test nhanh phát hiện chất opiat trong nước tiểu</t>
  </si>
  <si>
    <t>Định lượng Phospho [niệu]</t>
  </si>
  <si>
    <t>Định tính Protein Bence-Jones [niệu]</t>
  </si>
  <si>
    <t>Định lượng Axit Uric [niệu]</t>
  </si>
  <si>
    <t>Nhuộm Diff - Quick</t>
  </si>
  <si>
    <t>Nhuộm May Grunwald - Giemsa</t>
  </si>
  <si>
    <t>Cầm máu mũi bằng vật liệu cầm máu [1 bên]</t>
  </si>
  <si>
    <t>Cầm máu mũi bằng vật liệu cầm máu [2 bên]</t>
  </si>
  <si>
    <t>Cắt u mỡ, u bã đậu vùng hàm mặt đường kính dưới 5 cm [gây mê]</t>
  </si>
  <si>
    <t>Cắt u mỡ, u bã đậu vùng hàm mặt đường kính dưới 5 cm [gây tê]</t>
  </si>
  <si>
    <t>Cắt u mỡ, u bã đậu vùng hàm mặt đường kính trên 5 cm [gây tê]</t>
  </si>
  <si>
    <t>Chụp X-quang cột sống cùng cụt thẳng nghiêng [≤ 24x30 cm, 2 tư thế]</t>
  </si>
  <si>
    <t>Chụp X-quang cột sống ngực thẳng nghiêng hoặc chếch [≤ 24x30 cm, 2 tư thế]</t>
  </si>
  <si>
    <t>Chụp X-quang cột sống cổ thẳng nghiêng [&gt; 24x30 cm, 2 tư thế]</t>
  </si>
  <si>
    <t>Chụp X-quang cột sống thắt lưng chếch hai bên [≤ 24x30 cm, 2 tư thế]</t>
  </si>
  <si>
    <t>Chụp X-quang cột sống cổ chếch hai bên [≤ 24x30 cm, 1 tư thế]</t>
  </si>
  <si>
    <t>Chụp X-quang cột sống cổ chếch hai bên [&gt; 24x30 cm, 2 tư thế]</t>
  </si>
  <si>
    <t>Chụp X-quang cột sống thắt lưng De Sèze [≤ 24x30 cm, 1 tư thế]</t>
  </si>
  <si>
    <t>Chụp X-quang cột sống thắt lưng động, gập ưỡn [≤ 24x30 cm, 2 tư thế]</t>
  </si>
  <si>
    <t>Chụp X-quang cột sống thắt lưng L5-S1 thẳng nghiêng [≤ 24x30 cm, 2 tư thế]</t>
  </si>
  <si>
    <t>Chụp X-quang cột sống thắt lưng thẳng nghiêng [≤ 24x30 cm, 2 tư thế]</t>
  </si>
  <si>
    <t>Chụp X-quang hàm chếch một bên [≤ 24x30 cm, 1 tư thế]</t>
  </si>
  <si>
    <t>Chụp X-quang Hirtz [≤ 24x30 cm, 1 tư thế]</t>
  </si>
  <si>
    <t>Chụp X-quang hố yên thẳng hoặc nghiêng [≤ 24x30 cm, 1 tư thế]</t>
  </si>
  <si>
    <t>Chụp X-quang hốc mắt thẳng nghiêng [≤ 24x30 cm, 2 tư thế]</t>
  </si>
  <si>
    <t>Chụp X-quang khớp gối thẳng, nghiêng hoặc chếch [≤ 24x30 cm, 2 tư thế]</t>
  </si>
  <si>
    <t>Chụp X-quang khớp háng nghiêng [≤ 24x30 cm, 1 tư thế]</t>
  </si>
  <si>
    <t>Chụp X-quang khớp háng thẳng hai bên [&gt; 24x30 cm, 1 tư thế]</t>
  </si>
  <si>
    <t>Chụp X-quang khớp khuỷu gập (Jones hoặc Coyle) [≤ 24x30 cm, 1 tư thế]</t>
  </si>
  <si>
    <t>Chụp X-quang khớp khuỷu gập (Jones hoặc Coyle) [&gt; 24x30 cm, 1 tư thế]</t>
  </si>
  <si>
    <t>Chụp X-quang khớp thái dương hàm [≤ 24x30 cm, 1 tư thế]</t>
  </si>
  <si>
    <t>Chụp X-quang khớp vai nghiêng hoặc chếch  [≤ 24x30 cm, 1 tư thế]</t>
  </si>
  <si>
    <t>Chụp X-quang khớp vai thẳng [≤ 24x30 cm, 1 tư thế]</t>
  </si>
  <si>
    <t>Chụp X-quang khung chậu thẳng [≤ 24x30 cm, 1 tư thế]</t>
  </si>
  <si>
    <t>Chụp X-quang mặt thẳng nghiêng [≤ 24x30 cm, 2 tư thế]</t>
  </si>
  <si>
    <t>Chụp X-quang mặt thấp hoặc mặt cao  [≤ 24x30 cm, 1 tư thế]</t>
  </si>
  <si>
    <t>Chụp X-quang mỏm trâm [≤ 24x30 cm, 1 tư thế]</t>
  </si>
  <si>
    <t>Chụp X-quang ngực nghiêng hoặc chếch mỗi bên [≤ 24x30 cm, 1 tư thế]</t>
  </si>
  <si>
    <t>Chụp X-quang Schuller [≤ 24x30 cm, 1 tư thế]</t>
  </si>
  <si>
    <t>Chụp X-quang xương bả vai thẳng nghiêng  [≤ 24x30 cm, 1 tư thế]</t>
  </si>
  <si>
    <t>Chụp X-quang sọ thẳng/nghiêng [≤ 24x30 cm, 1 tư thế]</t>
  </si>
  <si>
    <t>Chụp X-quang sọ tiếp tuyến [≤ 24x30 cm, 1 tư thế]</t>
  </si>
  <si>
    <t>Chụp X-quang Stenvers [≤ 24x30 cm, 1 tư thế]</t>
  </si>
  <si>
    <t>Chụp X-quang xương bàn ngón tay thẳng, nghiêng hoặc chếch [≤ 24x30 cm, 1 tư thế]</t>
  </si>
  <si>
    <t>Chụp X-quang xương bàn, ngón chân thẳng, nghiêng hoặc chếch  [≤ 24x30 cm, 2 tư thế]</t>
  </si>
  <si>
    <t>Chụp X-quang xương bánh chè và khớp đùi bánh chè  [≤ 24x30 cm, 2 tư thế]</t>
  </si>
  <si>
    <t>Chụp X-quang xương cẳng chân thẳng nghiêng  [≤ 24x30 cm, 2 tư thế]</t>
  </si>
  <si>
    <t>Chụp X-quang xương cẳng tay thẳng nghiêng [≤ 24x30 cm, 2 tư thế]</t>
  </si>
  <si>
    <t>Chụp X-quang xương cánh tay thẳng nghiêng [≤ 24x30 cm, 2 tư thế]</t>
  </si>
  <si>
    <t>Chụp X-quang xương chính mũi nghiêng hoặc tiếp tuyến [≤ 24x30 cm, 1 tư thế]</t>
  </si>
  <si>
    <t>Chụp X-quang xương cổ chân thẳng, nghiêng hoặc chếch [≤ 24x30 cm, 2 tư thế]</t>
  </si>
  <si>
    <t>Chụp X-quang xương cổ tay thẳng, nghiêng hoặc chếch [≤ 24x30 cm, 2 tư thế]</t>
  </si>
  <si>
    <t>Chụp X-quang xương đòn thẳng hoặc chếch [≤ 24x30 cm, 1 tư thế]</t>
  </si>
  <si>
    <t>Chụp X-quang xương đùi thẳng nghiêng [≤ 24x30 cm, 2 tư thế]</t>
  </si>
  <si>
    <t>Chụp X-quang xương gót thẳng nghiêng [≤ 24x30 cm, 2 tư thế]</t>
  </si>
  <si>
    <t>Chụp X-quang xương ức thẳng, nghiêng [≤ 24x30 cm, 2 tư thế]</t>
  </si>
  <si>
    <t>Đóng lỗ rò đường lệ [gây mê]</t>
  </si>
  <si>
    <t>Đóng lỗ rò đường lệ [gây tê]</t>
  </si>
  <si>
    <t>Đốt điện cuốn mũi dưới [gây mê]</t>
  </si>
  <si>
    <t>Đốt điện cuốn mũi dưới [gây tê]</t>
  </si>
  <si>
    <t>Khâu giác mạc [đơn thuần]</t>
  </si>
  <si>
    <t>Khâu giác mạc [phức tạp]</t>
  </si>
  <si>
    <t>Khâu da mi [gây mê]</t>
  </si>
  <si>
    <t>Khâu kết mạc [gây mê]</t>
  </si>
  <si>
    <t>Khâu kết mạc [gây tê]</t>
  </si>
  <si>
    <t>Lấy dị vật mũi [gây mê]</t>
  </si>
  <si>
    <t>Nội soi đốt điện cuốn mũi dưới [gây tê]</t>
  </si>
  <si>
    <t>Nội soi đốt điện cuốn mũi dưới [gây mê]</t>
  </si>
  <si>
    <t>Nắn, bó bột bong sụn tiếp khớp khuỷu, khớp cổ tay [bột liền]</t>
  </si>
  <si>
    <t>Nắn, bó bột gãy 1/3 dưới hai xương cẳng chân  [bột liền]</t>
  </si>
  <si>
    <t>Nắn, bó bột gãy 1/3 dưới hai xương cẳng tay  [bột liền]</t>
  </si>
  <si>
    <t>Nắn, bó bột gãy 1/3 dưới thân xương cánh tay  [bột liền]</t>
  </si>
  <si>
    <t>Nắn, bó bột gãy 1/3 dưới xương đùi  [bột liền]</t>
  </si>
  <si>
    <t>Nắn, bó bột gãy 1/3 giữa hai xương cẳng chân  [bột liền]</t>
  </si>
  <si>
    <t>Nắn, bó bột gãy 1/3 giữa hai xương cẳng tay  [bột liền]</t>
  </si>
  <si>
    <t>Nắn, bó bột gãy 1/3 giữa thân xương cánh tay  [bột liền]</t>
  </si>
  <si>
    <t>Nắn, bó bột gãy 1/3 trên hai xương cẳng chân  [bột liền]</t>
  </si>
  <si>
    <t>Nắn, bó bột gãy 1/3 trên hai xương cẳng tay  [bột liền]</t>
  </si>
  <si>
    <t>Nắn, bó bột gãy 1/3 trên thân xương cánh tay  [bột liền]</t>
  </si>
  <si>
    <t>Nắn, bó bột gãy 1/3 trên xương đùi  [bột liền]</t>
  </si>
  <si>
    <t>Nắn, bó bột gãy cổ xương cánh tay  [bột liền]</t>
  </si>
  <si>
    <t>Nắn, bó bột gãy cổ xương đùi  [bột liền]</t>
  </si>
  <si>
    <t>Nắn, bó bột gãy cổ xương đùi, vỡ ổ cối và trật khớp háng  [bột liền]</t>
  </si>
  <si>
    <t>Nắn, bó bột gãy Dupuptren  [bột liền]</t>
  </si>
  <si>
    <t>Nắn, bó bột gãy Monteggia  [bột liền]</t>
  </si>
  <si>
    <t>Nắn, bó bột gãy một xương cẳng tay  [bột liền]</t>
  </si>
  <si>
    <t>Nắn, bó bột gãy Pouteau - Colles  [bột liền]</t>
  </si>
  <si>
    <t>Nắn, bó bột gãy Pouteau-Colles  [bột liền]</t>
  </si>
  <si>
    <t>Nắn, bó bột gãy xương bàn chân  [bột liền]</t>
  </si>
  <si>
    <t>Nắn, bó bột gãy xương bàn, ngón tay [bột liền]</t>
  </si>
  <si>
    <t>Nắn, bó bột gãy xương chày [bột liền]</t>
  </si>
  <si>
    <t>Nắn, bó bột gãy 1/3 dưới hai xương cẳng tay [bột tự cán]</t>
  </si>
  <si>
    <t>Nắn, bó bột gãy 1/3 dưới thân xương cánh tay [bột tự cán]</t>
  </si>
  <si>
    <t>Nắn, bó bột gãy 1/3 giữa hai xương cẳng tay [bột tự cán]</t>
  </si>
  <si>
    <t>Nắn, bó bột gãy một xương cẳng tay [bột tự cán]</t>
  </si>
  <si>
    <t>Nắn, bó bột gãy Pouteau - Colles [bột tự cán]</t>
  </si>
  <si>
    <t>Nắn, bó bột gãy xương đòn [bột liền]</t>
  </si>
  <si>
    <t>Nắn, bó bột gãy xương ngón chân [bột liền]</t>
  </si>
  <si>
    <t>Nắn, bó bột trật khớp cổ chân [bột liền]</t>
  </si>
  <si>
    <t>Nắn, bó bột trật khớp cùng đòn [bột liền]</t>
  </si>
  <si>
    <t>Nắn, bó bột trật khớp gối [bột liền]</t>
  </si>
  <si>
    <t>Nắn, bó bột trật khớp khuỷu [bột liền]</t>
  </si>
  <si>
    <t>Nắn, bó bột trật khớp vai [bột liền]</t>
  </si>
  <si>
    <t>Nâng xương chính mũi sau chấn thương [gây mê]</t>
  </si>
  <si>
    <t>Nâng xương chính mũi sau chấn thương [gây tê]</t>
  </si>
  <si>
    <t>Nội soi khí phế quản lấy dị vật [gây mê]</t>
  </si>
  <si>
    <t>Nội soi lấy dị vật mũi gây tê/gây mê [gây mê]</t>
  </si>
  <si>
    <t>Nội soi lấy dị vật mũi gây tê/gây mê [không gây mê]</t>
  </si>
  <si>
    <t>Nội soi lấy dị vật tai gây mê/[gây mê]</t>
  </si>
  <si>
    <t>Điều trị tủy răng có sử dụng kính hiển vi và hàn kín hệ thống ống tủy bằng Gutta percha nguội [răng số  4, 5]</t>
  </si>
  <si>
    <t>Điều trị tủy răng có sử dụng laser và hàn kín hệ thống ống tủy bằng Gutta percha nguội [răng số  4, 5]</t>
  </si>
  <si>
    <t>Điều trị tủy răng có sử dụng laser và hàn kín hệ thống ống tủy bằng Gutta percha nguội [răng số 1, 2, 3]</t>
  </si>
  <si>
    <t>Điều trị tủy răng có sử dụng laser và hàn kín hệ thống ống tủy bằng Gutta percha nóng chảy [răng số  4, 5]</t>
  </si>
  <si>
    <t>Điều trị tủy răng có sử dụng laser và hàn kín hệ thống ống tủy bằng Gutta percha nóng chảy [răng số  6, 7 hàm dưới]</t>
  </si>
  <si>
    <t>Điều trị tủy răng có sử dụng siêu âm và hàn kín hệ thống ống tủy bằng Gutta percha nguội [răng số  4, 5]</t>
  </si>
  <si>
    <t>Điều trị tủy răng có sử dụng siêu âm và hàn kín hệ thống ống tủy bằng Gutta percha nguội [răng số  6, 7 hàm dưới]</t>
  </si>
  <si>
    <t>Điều trị tủy răng có sử dụng siêu âm và hàn kín hệ thống ống tủy bằng Gutta percha nóng chảy  [răng số  4, 5]</t>
  </si>
  <si>
    <t>Điều trị tủy răng có sử dụng siêu âm và hàn kín hệ thống ống tủy bằng Gutta percha nóng chảy [răng số  6, 7 hàm dưới]</t>
  </si>
  <si>
    <t>Điều trị tủy răng sữa [một chân]</t>
  </si>
  <si>
    <t>Điều trị tủy răng sữa [nhiều chân]</t>
  </si>
  <si>
    <t>Điều trị tủy răng và hàn kín hệ thống ống tủy bằng Gutta percha nguội [răng số  4, 5]</t>
  </si>
  <si>
    <t>Điều trị tủy răng và hàn kín hệ thống ống tủy bằng Gutta percha nguội [răng số  6,7 hàm dưới]</t>
  </si>
  <si>
    <t>Điều trị tủy răng và hàn kín hệ thống ống tủy bằng Gutta percha nguội có sử dụng châm xoay cầm tay [răng số  4, 5]</t>
  </si>
  <si>
    <t>Điều trị tủy răng và hàn kín hệ thống ống tủy bằng Gutta percha nguội có sử dụng trâm xoay cầm tay [răng số 4,5]</t>
  </si>
  <si>
    <t>Điều trị tủy răng và hàn kín hệ thống ống tủy bằng Gutta percha nguội có sử dụng trâm xoay cầm tay [răng số  6,7 hàm dưới]</t>
  </si>
  <si>
    <t>Điều trị tủy răng và hàn kín hệ thống ống tủy bằng Gutta percha nguội có sử dụng trâm xoay máy [răng số  4, 5]</t>
  </si>
  <si>
    <t>Điều trị tủy răng và hàn kín hệ thống ống tủy bằng Gutta percha nguội có sử dụng trâm xoay máy [răng số  6,7 hàm dưới]</t>
  </si>
  <si>
    <t>Điều trị tủy răng và hàn kín hệ thống ống tủy bằng Gutta percha nóng chảy [răng số  4, 5]</t>
  </si>
  <si>
    <t>Điều trị tủy răng và hàn kín hệ thống ống tủy bằng Gutta percha nóng chảy [răng số  6,7 hàm dưới]</t>
  </si>
  <si>
    <t>Điều trị tủy răng và hàn kín hệ thống ống tủy bằng Gutta percha nóng chảy có sử dụng trâm xoay cầm tay [răng số  4, 5]</t>
  </si>
  <si>
    <t>Điều trị tủy răng và hàn kín hệ thống ống tủy bằng Gutta percha nóng chảy có sử dụng trâm xoay cầm tay [răng số  6,7 hàm dưới]</t>
  </si>
  <si>
    <t>Điều trị tủy răng và hàn kín hệ thống ống tủy bằng Gutta percha nóng chảy có sử dụng trâm xoay máy [răng số  4, 5]</t>
  </si>
  <si>
    <t>Điều trị tủy răng và hàn kín hệ thống ống tủy bằng Gutta percha nóng chảy có sử dụng trâm xoay máy [răng số  6,7 hàm dưới]</t>
  </si>
  <si>
    <t>Lấy dị vật tai [đơn giản]</t>
  </si>
  <si>
    <t>Lấy dị vật tai [kính hiển vi, gây mê]</t>
  </si>
  <si>
    <t>Nội soi khí phế quản hút đờm [gây mê]</t>
  </si>
  <si>
    <t>Nội soi thanh quản ống cứng lấy dị vật gây tê/gây mê  [gây mê]</t>
  </si>
  <si>
    <t>Nội soi thanh quản ống cứng lấy dị vật gây tê/gây mê [gây tê]</t>
  </si>
  <si>
    <t>Nội soi thực quản ống cứng lấy dị vật gây tê/gây mê [gây mê]</t>
  </si>
  <si>
    <t>Phẫu thuật cắt bỏ u ống tai ngoài [gây mê]</t>
  </si>
  <si>
    <t>Phẫu thuật cắt bỏ u sụn vành tai [gây mê]</t>
  </si>
  <si>
    <t>Phẫu thuật cắt bỏ u sụn vành tai [gây tê]</t>
  </si>
  <si>
    <t>Phẫu thuật mộng có ghép (kết mạc rời tự thân, màng ối...) có hoặc không áp thuốc chống chuyển hóa [gây mê]</t>
  </si>
  <si>
    <t>Phẫu thuật mộng có ghép (kết mạc tự thân, màng ối...) có hoặc không sử dụng keo dán sinh học [gây mê]</t>
  </si>
  <si>
    <t>Phẫu thuật mộng có ghép (kết mạc tự thân, màng ối...) có hoặc không sử dụng keo dán sinh học [gây tê]</t>
  </si>
  <si>
    <t>Phẫu thuật mộng có ghép (kết mạc rời tự thân, màng ối...) có hoặc không áp thuốc chống chuyển hóa [gây tê]</t>
  </si>
  <si>
    <t>Phẫu thuật nội soi cắt polyp mũi [gây mê]</t>
  </si>
  <si>
    <t>Lấy dị vật giác mạc sâu [gây mê]</t>
  </si>
  <si>
    <t xml:space="preserve">Khâu củng mạc </t>
  </si>
  <si>
    <t>Chụp lỗ thị giác [≤ 24x30 cm, 1 tư thế]</t>
  </si>
  <si>
    <t>Chụp X-quang Blondeau [≤ 24x30 cm, 1 tư thế]</t>
  </si>
  <si>
    <t xml:space="preserve">Chụp X-quang Chausse III [≤ 24x30 cm, 1 tư thế] </t>
  </si>
  <si>
    <t>Chụp X-quang cột sống cổ C1-C2 [≤ 24x30 cm, 1 tư thế]</t>
  </si>
  <si>
    <t>Chụp lỗ thị giác [≤ 24x30 cm, 2 tư thế]</t>
  </si>
  <si>
    <t>Chụp X-quang khớp khuỷu thẳng, nghiêng hoặc chếch [≤ 24x30 cm, 2 tư thế]</t>
  </si>
  <si>
    <t>Chụp X-quang bụng không chuẩn bị thẳng hoặc nghiêng  [&gt; 24x30 cm, 1 tư thế]</t>
  </si>
  <si>
    <t>Chụp X-quang thực quản cổ nghiêng [có thuốc cản quang]</t>
  </si>
  <si>
    <t>Chụp X-quang thực quản dạ dày [có thuốc cản quang]</t>
  </si>
  <si>
    <t>Chụp X-quang cột sống cổ động, nghiêng 3 tư thế [số hóa 3 phim]</t>
  </si>
  <si>
    <t>Chụp X-quang khớp cùng chậu thẳng chếch hai bên [số hóa 3 phim]</t>
  </si>
  <si>
    <t>Thay băng trên người bệnh đái tháo đường [chiều dài  ≤ 15cm]</t>
  </si>
  <si>
    <t>Thay băng vết mổ [chiều dài  ≤ 15cm]</t>
  </si>
  <si>
    <t>Thay băng, cắt chỉ [chiều dài  ≤ 15cm]</t>
  </si>
  <si>
    <t>Thay băng vết mổ [chiều dài trên 15cm đến 30 cm]</t>
  </si>
  <si>
    <t>Thay băng vết mổ [chiều dài từ trên 30 cm đến 50 cm]</t>
  </si>
  <si>
    <t>Thay băng vết mổ [chiều dài từ 30 cm đến 50 cm nhiễm trùng]</t>
  </si>
  <si>
    <t>Khâu vết thương đơn giản vùng đầu, mặt, cổ [tổn thương nông chiều dài &lt; l0 cm]</t>
  </si>
  <si>
    <t>Khâu vết thương đơn giản vùng đầu, mặt, cổ [tổn thương nông chiều dài ≥ l0 cm]</t>
  </si>
  <si>
    <t>Khâu vết thương đơn giản vùng đầu, mặt, cổ [ tổn thương sâu chiều dài &lt; l0 cm]</t>
  </si>
  <si>
    <t>Khâu vết thương đơn giản vùng đầu, mặt, cổ [tổn thương sâu chiều dài ≥ l0 cm]</t>
  </si>
  <si>
    <t>Điện châm [kim dài]</t>
  </si>
  <si>
    <t>Định nhóm máu tại giường bệnh trước truyền máu [khối hồng cầu, khối bạch cầu]</t>
  </si>
  <si>
    <t>Khâu vết thương phần mềm dài dưới 10 cm [tổn thương nông]</t>
  </si>
  <si>
    <t>Khâu vết thương phần mềm dài trên 10 cm [tổn thương nông]</t>
  </si>
  <si>
    <t>Khâu vết thương phần mềm vùng đầu cổ [ tổn thương nông chiều dài &lt; l0 cm]</t>
  </si>
  <si>
    <t>Lấy dị vật giác mạc [giác mạc nông, một mắt, gây mê]</t>
  </si>
  <si>
    <t>Lấy dị vật mũi [không gây mê]</t>
  </si>
  <si>
    <t>Lấy dị vật tai [kính hiển vi, gây tê]</t>
  </si>
  <si>
    <t>Nội soi thực quản, dạ dày, tá tràng có thể kết hợp sinh thiết [không sinh thiết]</t>
  </si>
  <si>
    <t>Phẫu thuật lấy dị vật lồng ngực, ổ bụng [lồng ngực]</t>
  </si>
  <si>
    <t>Phẫu thuật lấy đường rò luân nhĩ [gây tê]</t>
  </si>
  <si>
    <t>Phẫu thuật lấy đường rò luân nhĩ [gây mê]</t>
  </si>
  <si>
    <t>Phẫu thuật quặm [1 mi  - gây mê]</t>
  </si>
  <si>
    <t>Phẫu thuật quặm tái phát [1 mi  - gây mê]</t>
  </si>
  <si>
    <t>Cầm máu mũi bằng vật liệu cầm máu</t>
  </si>
  <si>
    <t>Chụp X-quang Blondeau</t>
  </si>
  <si>
    <t>Chụp X-quang bụng không chuẩn bị thẳng hoặc nghiêng</t>
  </si>
  <si>
    <t>Chụp X-quang Chausse III</t>
  </si>
  <si>
    <t>Chụp X-quang cột sống cổ C1-C2</t>
  </si>
  <si>
    <t>Chụp X-quang cột sống cổ chếch hai bên</t>
  </si>
  <si>
    <t>Chụp X-quang cột sống cổ động, nghiêng 3 tư thế</t>
  </si>
  <si>
    <t>Chụp X-quang cột sống cổ thẳng nghiêng</t>
  </si>
  <si>
    <t>Chụp X-quang cột sống cùng cụt thẳng nghiêng</t>
  </si>
  <si>
    <t>Chụp X-quang cột sống ngực thẳng nghiêng hoặc chếch</t>
  </si>
  <si>
    <t>Chụp X-quang cột sống thắt lưng chếch hai bên</t>
  </si>
  <si>
    <t>Chụp X-quang cột sống thắt lưng De Sèze</t>
  </si>
  <si>
    <t>Chụp X-quang cột sống thắt lưng động, gập ưỡn</t>
  </si>
  <si>
    <t>Chụp X-quang cột sống thắt lưng L5-S1 thẳng nghiêng</t>
  </si>
  <si>
    <t>Chụp X-quang cột sống thắt lưng thẳng nghiêng</t>
  </si>
  <si>
    <t>Chụp X-quang hàm chếch một bên</t>
  </si>
  <si>
    <t>Chụp X-quang Hirtz</t>
  </si>
  <si>
    <t>Chụp X-quang hố yên thẳng hoặc nghiêng</t>
  </si>
  <si>
    <t>Chụp X-quang hốc mắt thẳng nghiêng</t>
  </si>
  <si>
    <t>Chụp X-quang khớp cùng chậu thẳng chếch hai bên</t>
  </si>
  <si>
    <t>Chụp X-quang khớp gối thẳng, nghiêng hoặc chếch</t>
  </si>
  <si>
    <t>Chụp X-quang khớp háng nghiêng</t>
  </si>
  <si>
    <t>Chụp X-quang khớp háng thẳng hai bên</t>
  </si>
  <si>
    <t>Chụp X-quang khớp khuỷu gập (Jones hoặc Coyle)</t>
  </si>
  <si>
    <t>Chụp X-quang khớp khuỷu thẳng, nghiêng hoặc chếch</t>
  </si>
  <si>
    <t>Chụp X-quang khớp thái dương hàm</t>
  </si>
  <si>
    <t>Chụp X-quang khớp vai nghiêng hoặc chếch</t>
  </si>
  <si>
    <t>Chụp X-quang khớp vai thẳng</t>
  </si>
  <si>
    <t>Chụp X-quang khung chậu thẳng</t>
  </si>
  <si>
    <t>Chụp X-quang mặt thẳng nghiêng</t>
  </si>
  <si>
    <t>Chụp X-quang mặt thấp hoặc mặt cao</t>
  </si>
  <si>
    <t>Chụp X-quang mỏm trâm</t>
  </si>
  <si>
    <t>Chụp X-quang ngực nghiêng hoặc chếch mỗi bên</t>
  </si>
  <si>
    <t>Chụp X-quang Schuller</t>
  </si>
  <si>
    <t>Chụp X-quang sọ thẳng/nghiêng</t>
  </si>
  <si>
    <t>Chụp X-quang sọ tiếp tuyến</t>
  </si>
  <si>
    <t>Chụp X-quang Stenvers</t>
  </si>
  <si>
    <t>Chụp X-quang thực quản cổ nghiêng</t>
  </si>
  <si>
    <t>Chụp X-quang thực quản dạ dày</t>
  </si>
  <si>
    <t>Chụp X-quang xương bả vai thẳng nghiêng</t>
  </si>
  <si>
    <t>Chụp X-quang xương bàn ngón tay thẳng, nghiêng hoặc chếch</t>
  </si>
  <si>
    <t>Chụp X-quang xương bàn, ngón chân thẳng, nghiêng hoặc chếch</t>
  </si>
  <si>
    <t>Chụp X-quang xương bánh chè và khớp đùi bánh chè</t>
  </si>
  <si>
    <t>Chụp X-quang xương cẳng chân thẳng nghiêng</t>
  </si>
  <si>
    <t>Chụp X-quang xương cẳng tay thẳng nghiêng</t>
  </si>
  <si>
    <t>Chụp X-quang xương cánh tay thẳng nghiêng</t>
  </si>
  <si>
    <t>Chụp X-quang xương chính mũi nghiêng hoặc tiếp tuyến</t>
  </si>
  <si>
    <t>Chụp X-quang xương cổ chân thẳng, nghiêng hoặc chếch</t>
  </si>
  <si>
    <t>Chụp X-quang xương cổ tay thẳng, nghiêng hoặc chếch</t>
  </si>
  <si>
    <t>Chụp X-quang xương đòn thẳng hoặc chếch</t>
  </si>
  <si>
    <t>Chụp X-quang xương đùi thẳng nghiêng</t>
  </si>
  <si>
    <t>Chụp X-quang xương gót thẳng nghiêng</t>
  </si>
  <si>
    <t>Chụp X-quang xương ức thẳng, nghiêng</t>
  </si>
  <si>
    <t>Điều trị tủy răng có sử dụng kính hiển vi và hàn kín hệ thống ống tủy bằng Gutta percha nguội</t>
  </si>
  <si>
    <t>Điều trị tủy răng có sử dụng laser và hàn kín hệ thống ống tủy bằng Gutta percha nguội</t>
  </si>
  <si>
    <t>Điều trị tủy răng có sử dụng laser và hàn kín hệ thống ống tủy bằng Gutta percha nóng chảy</t>
  </si>
  <si>
    <t>Điều trị tủy răng có sử dụng siêu âm và hàn kín hệ thống ống tủy bằng Gutta percha nguội</t>
  </si>
  <si>
    <t>Điều trị tủy răng sữa</t>
  </si>
  <si>
    <t>Điều trị tủy răng và hàn kín hệ thống ống tủy bằng Gutta percha nguội có sử dụng châm xoay cầm tay</t>
  </si>
  <si>
    <t>Điều trị tủy răng và hàn kín hệ thống ống tủy bằng Gutta percha nguội có sử dụng trâm xoay cầm tay</t>
  </si>
  <si>
    <t>Điều trị tủy răng và hàn kín hệ thống ống tủy bằng Gutta percha nguội có sử dụng trâm xoay máy</t>
  </si>
  <si>
    <t>Điều trị tủy răng và hàn kín hệ thống ống tủy bằng Gutta percha nóng chảy có sử dụng trâm xoay cầm tay</t>
  </si>
  <si>
    <t>Đóng lỗ rò đường lệ</t>
  </si>
  <si>
    <t>Khâu vết thương phần mềm dài dưới 10 cm</t>
  </si>
  <si>
    <t>Lấy dị vật mũi</t>
  </si>
  <si>
    <t>Nội soi lấy dị vật mũi gây tê/gây mê</t>
  </si>
  <si>
    <t xml:space="preserve">Khâu vết thương phần mềm dài trên 10 cm </t>
  </si>
  <si>
    <t>BS_13.248</t>
  </si>
  <si>
    <t>BS_10.1276</t>
  </si>
  <si>
    <t>Tên chương theo TT 23/2024</t>
  </si>
  <si>
    <t>23. HÓA SINH</t>
  </si>
  <si>
    <t>5. DA LIỄU</t>
  </si>
  <si>
    <t>28. PHẪU THUẬT TẠO HÌNH THẨM MỸ</t>
  </si>
  <si>
    <t>13. PHỤ SẢN</t>
  </si>
  <si>
    <t>14. MẮT</t>
  </si>
  <si>
    <t>8. Y HỌC CỔ TRUYỀN</t>
  </si>
  <si>
    <t>10. NGOẠI KHOA</t>
  </si>
  <si>
    <t>6. TÂM THẦN</t>
  </si>
  <si>
    <t>7. NỘI TIẾT</t>
  </si>
  <si>
    <t>9. GÂY MÊ HỒI SỨC</t>
  </si>
  <si>
    <t>11. BỎNG</t>
  </si>
  <si>
    <t>12. UNG BƯỚU</t>
  </si>
  <si>
    <t>15. TAI MŨI HỌNG</t>
  </si>
  <si>
    <t>16. RĂNG HÀM MẶT</t>
  </si>
  <si>
    <t>17. PHỤC HỒI CHỨC NĂNG</t>
  </si>
  <si>
    <t>18. ĐIỆN QUANG</t>
  </si>
  <si>
    <t>20. NỘI SOI CHẨN ĐOÁN CAN THIỆP</t>
  </si>
  <si>
    <t>21. THĂM DÒ CHỨC NĂNG</t>
  </si>
  <si>
    <t>22. HUYẾT HỌC TRUYỀN MÁU</t>
  </si>
  <si>
    <t>25. GIẢI PHẪU BỆNH</t>
  </si>
  <si>
    <t>24. VI SINH</t>
  </si>
  <si>
    <t>849</t>
  </si>
  <si>
    <t>853</t>
  </si>
  <si>
    <t>854</t>
  </si>
  <si>
    <t>855</t>
  </si>
  <si>
    <t>856</t>
  </si>
  <si>
    <t>858</t>
  </si>
  <si>
    <t>862</t>
  </si>
  <si>
    <t>867</t>
  </si>
  <si>
    <t>874</t>
  </si>
  <si>
    <t>875</t>
  </si>
  <si>
    <t>877</t>
  </si>
  <si>
    <t>878</t>
  </si>
  <si>
    <t>879</t>
  </si>
  <si>
    <t>880</t>
  </si>
  <si>
    <t>882</t>
  </si>
  <si>
    <t>885</t>
  </si>
  <si>
    <t>886</t>
  </si>
  <si>
    <t>887</t>
  </si>
  <si>
    <t>893</t>
  </si>
  <si>
    <t>895</t>
  </si>
  <si>
    <t>914</t>
  </si>
  <si>
    <t>930</t>
  </si>
  <si>
    <t>931</t>
  </si>
  <si>
    <t>932</t>
  </si>
  <si>
    <t>946</t>
  </si>
  <si>
    <t>1029</t>
  </si>
  <si>
    <t>1030</t>
  </si>
  <si>
    <t>1031</t>
  </si>
  <si>
    <t>1067</t>
  </si>
  <si>
    <t>1068</t>
  </si>
  <si>
    <t>1069</t>
  </si>
  <si>
    <t>1071</t>
  </si>
  <si>
    <t>1072</t>
  </si>
  <si>
    <t>1073</t>
  </si>
  <si>
    <t>1086</t>
  </si>
  <si>
    <t>1173</t>
  </si>
  <si>
    <t>1177</t>
  </si>
  <si>
    <t>1204</t>
  </si>
  <si>
    <t>1209</t>
  </si>
  <si>
    <t>1215</t>
  </si>
  <si>
    <t>1258</t>
  </si>
  <si>
    <t>1261</t>
  </si>
  <si>
    <t>1270</t>
  </si>
  <si>
    <t>1272</t>
  </si>
  <si>
    <t>1273</t>
  </si>
  <si>
    <t>1279</t>
  </si>
  <si>
    <t>1280</t>
  </si>
  <si>
    <t>1281</t>
  </si>
  <si>
    <t>1366</t>
  </si>
  <si>
    <t>1367</t>
  </si>
  <si>
    <t>1375</t>
  </si>
  <si>
    <t>1379</t>
  </si>
  <si>
    <t>1380</t>
  </si>
  <si>
    <t>1381</t>
  </si>
  <si>
    <t>1503</t>
  </si>
  <si>
    <t>1504</t>
  </si>
  <si>
    <t>1508</t>
  </si>
  <si>
    <t>1511</t>
  </si>
  <si>
    <t>1512</t>
  </si>
  <si>
    <t>1517</t>
  </si>
  <si>
    <t>1521</t>
  </si>
  <si>
    <t>1524</t>
  </si>
  <si>
    <t>1533</t>
  </si>
  <si>
    <t>1571</t>
  </si>
  <si>
    <t>1572</t>
  </si>
  <si>
    <t>1573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</si>
  <si>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</si>
  <si>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</si>
  <si>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</si>
  <si>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</si>
  <si>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</si>
  <si>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</si>
  <si>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</si>
  <si>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</si>
  <si>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</si>
  <si>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</si>
  <si>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</si>
  <si>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</si>
  <si>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1645</t>
  </si>
  <si>
    <t>1646</t>
  </si>
  <si>
    <t>1647</t>
  </si>
  <si>
    <t>1648</t>
  </si>
  <si>
    <t>1649</t>
  </si>
  <si>
    <t>1651</t>
  </si>
  <si>
    <t>1652</t>
  </si>
  <si>
    <t>1656</t>
  </si>
  <si>
    <t>1658</t>
  </si>
  <si>
    <t>1662</t>
  </si>
  <si>
    <t>1666</t>
  </si>
  <si>
    <t>1678</t>
  </si>
  <si>
    <t>1742</t>
  </si>
  <si>
    <t>1790</t>
  </si>
  <si>
    <t>1794</t>
  </si>
  <si>
    <t>1795</t>
  </si>
  <si>
    <t>1797</t>
  </si>
  <si>
    <t>1798</t>
  </si>
  <si>
    <t>1800</t>
  </si>
  <si>
    <t>1803</t>
  </si>
  <si>
    <t>1804</t>
  </si>
  <si>
    <t>1807</t>
  </si>
  <si>
    <t>1809</t>
  </si>
  <si>
    <t>1814</t>
  </si>
  <si>
    <t>1816</t>
  </si>
  <si>
    <t>1817</t>
  </si>
  <si>
    <t>1818</t>
  </si>
  <si>
    <t>1819</t>
  </si>
  <si>
    <t>1820</t>
  </si>
  <si>
    <t>1822</t>
  </si>
  <si>
    <t>1823</t>
  </si>
  <si>
    <t>1830</t>
  </si>
  <si>
    <t>1834</t>
  </si>
  <si>
    <t>1837</t>
  </si>
  <si>
    <t>1838</t>
  </si>
  <si>
    <t>1840</t>
  </si>
  <si>
    <t>1988</t>
  </si>
  <si>
    <t>2041</t>
  </si>
  <si>
    <t>2046</t>
  </si>
  <si>
    <t>2062</t>
  </si>
  <si>
    <t>2071</t>
  </si>
  <si>
    <t>2086</t>
  </si>
  <si>
    <t>2212</t>
  </si>
  <si>
    <t>2218</t>
  </si>
  <si>
    <t>2233</t>
  </si>
  <si>
    <t>2322</t>
  </si>
  <si>
    <t>2330</t>
  </si>
  <si>
    <t>2333</t>
  </si>
  <si>
    <t>2334</t>
  </si>
  <si>
    <t>2335</t>
  </si>
  <si>
    <t>2336</t>
  </si>
  <si>
    <t>2381</t>
  </si>
  <si>
    <t>2383</t>
  </si>
  <si>
    <t>2384</t>
  </si>
  <si>
    <t>2389</t>
  </si>
  <si>
    <t>2397</t>
  </si>
  <si>
    <t>2410</t>
  </si>
  <si>
    <t>2412</t>
  </si>
  <si>
    <t>2421</t>
  </si>
  <si>
    <t>2427</t>
  </si>
  <si>
    <t>2428</t>
  </si>
  <si>
    <t>2430</t>
  </si>
  <si>
    <t>2431</t>
  </si>
  <si>
    <t>2432</t>
  </si>
  <si>
    <t>2435</t>
  </si>
  <si>
    <t>2442</t>
  </si>
  <si>
    <t>2443</t>
  </si>
  <si>
    <t>2444</t>
  </si>
  <si>
    <t>2456</t>
  </si>
  <si>
    <t>2484</t>
  </si>
  <si>
    <t>2495</t>
  </si>
  <si>
    <t>2502</t>
  </si>
  <si>
    <t>2515</t>
  </si>
  <si>
    <t>2516</t>
  </si>
  <si>
    <t>2521</t>
  </si>
  <si>
    <t>2524</t>
  </si>
  <si>
    <t>2525</t>
  </si>
  <si>
    <t>2526</t>
  </si>
  <si>
    <t>2527</t>
  </si>
  <si>
    <t>2531</t>
  </si>
  <si>
    <t>2532</t>
  </si>
  <si>
    <t>2541</t>
  </si>
  <si>
    <t>2548</t>
  </si>
  <si>
    <t>2555</t>
  </si>
  <si>
    <t>2557</t>
  </si>
  <si>
    <t>2560</t>
  </si>
  <si>
    <t>2562</t>
  </si>
  <si>
    <t>2566</t>
  </si>
  <si>
    <t>2567</t>
  </si>
  <si>
    <t>2571</t>
  </si>
  <si>
    <t>2576</t>
  </si>
  <si>
    <t>2579</t>
  </si>
  <si>
    <t>2621</t>
  </si>
  <si>
    <t>2642</t>
  </si>
  <si>
    <t>2648</t>
  </si>
  <si>
    <t>2667</t>
  </si>
  <si>
    <t>2680</t>
  </si>
  <si>
    <t>2681</t>
  </si>
  <si>
    <t>2683</t>
  </si>
  <si>
    <t>2686</t>
  </si>
  <si>
    <t>2687</t>
  </si>
  <si>
    <t>2688</t>
  </si>
  <si>
    <t>2689</t>
  </si>
  <si>
    <t>2690</t>
  </si>
  <si>
    <t>2691</t>
  </si>
  <si>
    <t>2692</t>
  </si>
  <si>
    <t>2693</t>
  </si>
  <si>
    <t>2699</t>
  </si>
  <si>
    <t>2700</t>
  </si>
  <si>
    <t>2703</t>
  </si>
  <si>
    <t>2704</t>
  </si>
  <si>
    <t>2706</t>
  </si>
  <si>
    <t>2707</t>
  </si>
  <si>
    <t>2708</t>
  </si>
  <si>
    <t>2710</t>
  </si>
  <si>
    <t>2711</t>
  </si>
  <si>
    <t>2712</t>
  </si>
  <si>
    <t>2715</t>
  </si>
  <si>
    <t>2716</t>
  </si>
  <si>
    <t>2717</t>
  </si>
  <si>
    <t>2718</t>
  </si>
  <si>
    <t>2721</t>
  </si>
  <si>
    <t>2723</t>
  </si>
  <si>
    <t>2724</t>
  </si>
  <si>
    <t>2726</t>
  </si>
  <si>
    <t>2727</t>
  </si>
  <si>
    <t>2728</t>
  </si>
  <si>
    <t>2729</t>
  </si>
  <si>
    <t>2731</t>
  </si>
  <si>
    <t>2732</t>
  </si>
  <si>
    <t>2733</t>
  </si>
  <si>
    <t>2734</t>
  </si>
  <si>
    <t>2736</t>
  </si>
  <si>
    <t>2742</t>
  </si>
  <si>
    <t>2745</t>
  </si>
  <si>
    <t>2747</t>
  </si>
  <si>
    <t>2825</t>
  </si>
  <si>
    <t>2829</t>
  </si>
  <si>
    <t>2838</t>
  </si>
  <si>
    <t>2886</t>
  </si>
  <si>
    <t>2891</t>
  </si>
  <si>
    <t>2916</t>
  </si>
  <si>
    <t>3376</t>
  </si>
  <si>
    <t>3512</t>
  </si>
  <si>
    <t>3513</t>
  </si>
  <si>
    <t>3765</t>
  </si>
  <si>
    <t>4428</t>
  </si>
  <si>
    <t>4429</t>
  </si>
  <si>
    <t>4430</t>
  </si>
  <si>
    <t>4431</t>
  </si>
  <si>
    <t>4469</t>
  </si>
  <si>
    <t>4472</t>
  </si>
  <si>
    <t>4473</t>
  </si>
  <si>
    <t>4474</t>
  </si>
  <si>
    <t>4523</t>
  </si>
  <si>
    <t>4524</t>
  </si>
  <si>
    <t>4525</t>
  </si>
  <si>
    <t>4526</t>
  </si>
  <si>
    <t>4527</t>
  </si>
  <si>
    <t>4528</t>
  </si>
  <si>
    <t>4529</t>
  </si>
  <si>
    <t>4533</t>
  </si>
  <si>
    <t>4534</t>
  </si>
  <si>
    <t>4535</t>
  </si>
  <si>
    <t>4544</t>
  </si>
  <si>
    <t>4547</t>
  </si>
  <si>
    <t>4548</t>
  </si>
  <si>
    <t>4558</t>
  </si>
  <si>
    <t>4562</t>
  </si>
  <si>
    <t>4563</t>
  </si>
  <si>
    <t>4565</t>
  </si>
  <si>
    <t>4578</t>
  </si>
  <si>
    <t>4579</t>
  </si>
  <si>
    <t>4580</t>
  </si>
  <si>
    <t>4584</t>
  </si>
  <si>
    <t>4585</t>
  </si>
  <si>
    <t>4587</t>
  </si>
  <si>
    <t>4588</t>
  </si>
  <si>
    <t>4589</t>
  </si>
  <si>
    <t>4590</t>
  </si>
  <si>
    <t>4602</t>
  </si>
  <si>
    <t>4603</t>
  </si>
  <si>
    <t>4604</t>
  </si>
  <si>
    <t>4605</t>
  </si>
  <si>
    <t>4607</t>
  </si>
  <si>
    <t>4609</t>
  </si>
  <si>
    <t>4610</t>
  </si>
  <si>
    <t>4618</t>
  </si>
  <si>
    <t>4619</t>
  </si>
  <si>
    <t>4638</t>
  </si>
  <si>
    <t>4639</t>
  </si>
  <si>
    <t>4640</t>
  </si>
  <si>
    <t>4641</t>
  </si>
  <si>
    <t>4658</t>
  </si>
  <si>
    <t>4659</t>
  </si>
  <si>
    <t>4660</t>
  </si>
  <si>
    <t>4661</t>
  </si>
  <si>
    <t>4663</t>
  </si>
  <si>
    <t>4665</t>
  </si>
  <si>
    <t>4666</t>
  </si>
  <si>
    <t>4667</t>
  </si>
  <si>
    <t>4668</t>
  </si>
  <si>
    <t>4669</t>
  </si>
  <si>
    <t>4678</t>
  </si>
  <si>
    <t>4679</t>
  </si>
  <si>
    <t>4680</t>
  </si>
  <si>
    <t>4697</t>
  </si>
  <si>
    <t>4698</t>
  </si>
  <si>
    <t>4699</t>
  </si>
  <si>
    <t>4700</t>
  </si>
  <si>
    <t>4719</t>
  </si>
  <si>
    <t>4720</t>
  </si>
  <si>
    <t>4722</t>
  </si>
  <si>
    <t>4949</t>
  </si>
  <si>
    <t>5140</t>
  </si>
  <si>
    <t>5154</t>
  </si>
  <si>
    <t>5174</t>
  </si>
  <si>
    <t>5175</t>
  </si>
  <si>
    <t>5179</t>
  </si>
  <si>
    <t>5180</t>
  </si>
  <si>
    <t>5181</t>
  </si>
  <si>
    <t>5182</t>
  </si>
  <si>
    <t>5185</t>
  </si>
  <si>
    <t>5189</t>
  </si>
  <si>
    <t>5190</t>
  </si>
  <si>
    <t>5196</t>
  </si>
  <si>
    <t>5200</t>
  </si>
  <si>
    <t>5201</t>
  </si>
  <si>
    <t>5202</t>
  </si>
  <si>
    <t>5203</t>
  </si>
  <si>
    <t>5204</t>
  </si>
  <si>
    <t>5206</t>
  </si>
  <si>
    <t>5207</t>
  </si>
  <si>
    <t>5211</t>
  </si>
  <si>
    <t>5212</t>
  </si>
  <si>
    <t>5241</t>
  </si>
  <si>
    <t>5316</t>
  </si>
  <si>
    <t>5373</t>
  </si>
  <si>
    <t>5374</t>
  </si>
  <si>
    <t>5404</t>
  </si>
  <si>
    <t>5435</t>
  </si>
  <si>
    <t>5436</t>
  </si>
  <si>
    <t>5440</t>
  </si>
  <si>
    <t>5445</t>
  </si>
  <si>
    <t>5446</t>
  </si>
  <si>
    <t>5449</t>
  </si>
  <si>
    <t>5450</t>
  </si>
  <si>
    <t>5451</t>
  </si>
  <si>
    <t>5452</t>
  </si>
  <si>
    <t>5457</t>
  </si>
  <si>
    <t>5458</t>
  </si>
  <si>
    <t>5459</t>
  </si>
  <si>
    <t>5462</t>
  </si>
  <si>
    <t>5482</t>
  </si>
  <si>
    <t>5574</t>
  </si>
  <si>
    <t>5575</t>
  </si>
  <si>
    <t>5582</t>
  </si>
  <si>
    <t>5584</t>
  </si>
  <si>
    <t>5591</t>
  </si>
  <si>
    <t>5592</t>
  </si>
  <si>
    <t>5599</t>
  </si>
  <si>
    <t>5600</t>
  </si>
  <si>
    <t>5601</t>
  </si>
  <si>
    <t>5606</t>
  </si>
  <si>
    <t>5609</t>
  </si>
  <si>
    <t>5614</t>
  </si>
  <si>
    <t>5615</t>
  </si>
  <si>
    <t>5619</t>
  </si>
  <si>
    <t>5620</t>
  </si>
  <si>
    <t>5626</t>
  </si>
  <si>
    <t>5633</t>
  </si>
  <si>
    <t>5635</t>
  </si>
  <si>
    <t>5637</t>
  </si>
  <si>
    <t>5646</t>
  </si>
  <si>
    <t>5647</t>
  </si>
  <si>
    <t>5649</t>
  </si>
  <si>
    <t>5650</t>
  </si>
  <si>
    <t>5651</t>
  </si>
  <si>
    <t>5652</t>
  </si>
  <si>
    <t>5653</t>
  </si>
  <si>
    <t>5658</t>
  </si>
  <si>
    <t>5666</t>
  </si>
  <si>
    <t>5667</t>
  </si>
  <si>
    <t>5668</t>
  </si>
  <si>
    <t>5669</t>
  </si>
  <si>
    <t>5670</t>
  </si>
  <si>
    <t>5673</t>
  </si>
  <si>
    <t>5674</t>
  </si>
  <si>
    <t>5677</t>
  </si>
  <si>
    <t>5678</t>
  </si>
  <si>
    <t>5681</t>
  </si>
  <si>
    <t>5685</t>
  </si>
  <si>
    <t>5686</t>
  </si>
  <si>
    <t>5687</t>
  </si>
  <si>
    <t>5693</t>
  </si>
  <si>
    <t>5694</t>
  </si>
  <si>
    <t>5695</t>
  </si>
  <si>
    <t>5696</t>
  </si>
  <si>
    <t>5700</t>
  </si>
  <si>
    <t>5701</t>
  </si>
  <si>
    <t>5702</t>
  </si>
  <si>
    <t>5714</t>
  </si>
  <si>
    <t>5716</t>
  </si>
  <si>
    <t>5718</t>
  </si>
  <si>
    <t>5721</t>
  </si>
  <si>
    <t>5724</t>
  </si>
  <si>
    <t>5735</t>
  </si>
  <si>
    <t>5740</t>
  </si>
  <si>
    <t>5744</t>
  </si>
  <si>
    <t>5745</t>
  </si>
  <si>
    <t>5762</t>
  </si>
  <si>
    <t>5774</t>
  </si>
  <si>
    <t>5775</t>
  </si>
  <si>
    <t>5784</t>
  </si>
  <si>
    <t>5789</t>
  </si>
  <si>
    <t>5800</t>
  </si>
  <si>
    <t>5801</t>
  </si>
  <si>
    <t>5803</t>
  </si>
  <si>
    <t>5806</t>
  </si>
  <si>
    <t>5892</t>
  </si>
  <si>
    <t>5906</t>
  </si>
  <si>
    <t>5910</t>
  </si>
  <si>
    <t>5911</t>
  </si>
  <si>
    <t>5913</t>
  </si>
  <si>
    <t>5915</t>
  </si>
  <si>
    <t>5917</t>
  </si>
  <si>
    <t>5920</t>
  </si>
  <si>
    <t>5922</t>
  </si>
  <si>
    <t>5939</t>
  </si>
  <si>
    <t>5940</t>
  </si>
  <si>
    <t>5945</t>
  </si>
  <si>
    <t>5947</t>
  </si>
  <si>
    <t>5948</t>
  </si>
  <si>
    <t>5949</t>
  </si>
  <si>
    <t>5951</t>
  </si>
  <si>
    <t>5961</t>
  </si>
  <si>
    <t>5968</t>
  </si>
  <si>
    <t>5977</t>
  </si>
  <si>
    <t>5982</t>
  </si>
  <si>
    <t>5983</t>
  </si>
  <si>
    <t>5984</t>
  </si>
  <si>
    <t>5985</t>
  </si>
  <si>
    <t>5986</t>
  </si>
  <si>
    <t>5988</t>
  </si>
  <si>
    <t>5990</t>
  </si>
  <si>
    <t>5994</t>
  </si>
  <si>
    <t>5995</t>
  </si>
  <si>
    <t>5997</t>
  </si>
  <si>
    <t>5998</t>
  </si>
  <si>
    <t>5999</t>
  </si>
  <si>
    <t>6000</t>
  </si>
  <si>
    <t>6002</t>
  </si>
  <si>
    <t>6003</t>
  </si>
  <si>
    <t>6004</t>
  </si>
  <si>
    <t>6007</t>
  </si>
  <si>
    <t>6022</t>
  </si>
  <si>
    <t>6025</t>
  </si>
  <si>
    <t>6027</t>
  </si>
  <si>
    <t>6028</t>
  </si>
  <si>
    <t>6031</t>
  </si>
  <si>
    <t>6032</t>
  </si>
  <si>
    <t>6033</t>
  </si>
  <si>
    <t>6034</t>
  </si>
  <si>
    <t>6035</t>
  </si>
  <si>
    <t>6038</t>
  </si>
  <si>
    <t>6039</t>
  </si>
  <si>
    <t>6040</t>
  </si>
  <si>
    <t>6043</t>
  </si>
  <si>
    <t>6044</t>
  </si>
  <si>
    <t>6046</t>
  </si>
  <si>
    <t>6047</t>
  </si>
  <si>
    <t>6049</t>
  </si>
  <si>
    <t>6051</t>
  </si>
  <si>
    <t>6052</t>
  </si>
  <si>
    <t>6053</t>
  </si>
  <si>
    <t>6056</t>
  </si>
  <si>
    <t>6057</t>
  </si>
  <si>
    <t>6065</t>
  </si>
  <si>
    <t>6066</t>
  </si>
  <si>
    <t>6068</t>
  </si>
  <si>
    <t>6069</t>
  </si>
  <si>
    <t>6071</t>
  </si>
  <si>
    <t>6078</t>
  </si>
  <si>
    <t>6079</t>
  </si>
  <si>
    <t>6080</t>
  </si>
  <si>
    <t>6082</t>
  </si>
  <si>
    <t>6084</t>
  </si>
  <si>
    <t>6086</t>
  </si>
  <si>
    <t>6094</t>
  </si>
  <si>
    <t>6095</t>
  </si>
  <si>
    <t>6098</t>
  </si>
  <si>
    <t>6100</t>
  </si>
  <si>
    <t>6129</t>
  </si>
  <si>
    <t>6130</t>
  </si>
  <si>
    <t>6131</t>
  </si>
  <si>
    <t>6133</t>
  </si>
  <si>
    <t>6134</t>
  </si>
  <si>
    <t>6135</t>
  </si>
  <si>
    <t>6142</t>
  </si>
  <si>
    <t>6143</t>
  </si>
  <si>
    <t>6144</t>
  </si>
  <si>
    <t>6153</t>
  </si>
  <si>
    <t>6154</t>
  </si>
  <si>
    <t>6157</t>
  </si>
  <si>
    <t>6159</t>
  </si>
  <si>
    <t>6174</t>
  </si>
  <si>
    <t>6175</t>
  </si>
  <si>
    <t>6176</t>
  </si>
  <si>
    <t>6177</t>
  </si>
  <si>
    <t>6178</t>
  </si>
  <si>
    <t>6179</t>
  </si>
  <si>
    <t>6180</t>
  </si>
  <si>
    <t>6206</t>
  </si>
  <si>
    <t>6207</t>
  </si>
  <si>
    <t>6212</t>
  </si>
  <si>
    <t>6215</t>
  </si>
  <si>
    <t>6216</t>
  </si>
  <si>
    <t>6218</t>
  </si>
  <si>
    <t>6229</t>
  </si>
  <si>
    <t>6230</t>
  </si>
  <si>
    <t>6231</t>
  </si>
  <si>
    <t>6232</t>
  </si>
  <si>
    <t>6233</t>
  </si>
  <si>
    <t>6234</t>
  </si>
  <si>
    <t>6241</t>
  </si>
  <si>
    <t>6242</t>
  </si>
  <si>
    <t>6246</t>
  </si>
  <si>
    <t>6249</t>
  </si>
  <si>
    <t>6250</t>
  </si>
  <si>
    <t>6251</t>
  </si>
  <si>
    <t>6254</t>
  </si>
  <si>
    <t>6255</t>
  </si>
  <si>
    <t>6256</t>
  </si>
  <si>
    <t>6262</t>
  </si>
  <si>
    <t>6263</t>
  </si>
  <si>
    <t>6267</t>
  </si>
  <si>
    <t>6273</t>
  </si>
  <si>
    <t>6274</t>
  </si>
  <si>
    <t>6277</t>
  </si>
  <si>
    <t>6280</t>
  </si>
  <si>
    <t>6291</t>
  </si>
  <si>
    <t>6293</t>
  </si>
  <si>
    <t>6295</t>
  </si>
  <si>
    <t>6301</t>
  </si>
  <si>
    <t>6302</t>
  </si>
  <si>
    <t>6303</t>
  </si>
  <si>
    <t>6305</t>
  </si>
  <si>
    <t>6306</t>
  </si>
  <si>
    <t>6307</t>
  </si>
  <si>
    <t>6308</t>
  </si>
  <si>
    <t>6309</t>
  </si>
  <si>
    <t>6310</t>
  </si>
  <si>
    <t>6311</t>
  </si>
  <si>
    <t>6314</t>
  </si>
  <si>
    <t>6317</t>
  </si>
  <si>
    <t>6318</t>
  </si>
  <si>
    <t>6319</t>
  </si>
  <si>
    <t>6320</t>
  </si>
  <si>
    <t>6323</t>
  </si>
  <si>
    <t>6324</t>
  </si>
  <si>
    <t>6325</t>
  </si>
  <si>
    <t>6326</t>
  </si>
  <si>
    <t>6327</t>
  </si>
  <si>
    <t>6332</t>
  </si>
  <si>
    <t>6333</t>
  </si>
  <si>
    <t>6334</t>
  </si>
  <si>
    <t>6336</t>
  </si>
  <si>
    <t>6339</t>
  </si>
  <si>
    <t>6340</t>
  </si>
  <si>
    <t>6341</t>
  </si>
  <si>
    <t>6348</t>
  </si>
  <si>
    <t>6349</t>
  </si>
  <si>
    <t>6350</t>
  </si>
  <si>
    <t>6352</t>
  </si>
  <si>
    <t>6353</t>
  </si>
  <si>
    <t>6354</t>
  </si>
  <si>
    <t>6357</t>
  </si>
  <si>
    <t>6364</t>
  </si>
  <si>
    <t>6367</t>
  </si>
  <si>
    <t>6369</t>
  </si>
  <si>
    <t>6370</t>
  </si>
  <si>
    <t>6371</t>
  </si>
  <si>
    <t>6372</t>
  </si>
  <si>
    <t>6373</t>
  </si>
  <si>
    <t>6375</t>
  </si>
  <si>
    <t>6382</t>
  </si>
  <si>
    <t>6387</t>
  </si>
  <si>
    <t>6398</t>
  </si>
  <si>
    <t>6399</t>
  </si>
  <si>
    <t>6401</t>
  </si>
  <si>
    <t>6402</t>
  </si>
  <si>
    <t>6404</t>
  </si>
  <si>
    <t>6405</t>
  </si>
  <si>
    <t>6434</t>
  </si>
  <si>
    <t>6437</t>
  </si>
  <si>
    <t>6438</t>
  </si>
  <si>
    <t>6439</t>
  </si>
  <si>
    <t>6443</t>
  </si>
  <si>
    <t>6444</t>
  </si>
  <si>
    <t>6445</t>
  </si>
  <si>
    <t>6447</t>
  </si>
  <si>
    <t>6448</t>
  </si>
  <si>
    <t>6449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</si>
  <si>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</si>
  <si>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</si>
  <si>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</si>
  <si>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</si>
  <si>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</si>
  <si>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</si>
  <si>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</si>
  <si>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</si>
  <si>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</si>
  <si>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</si>
  <si>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</si>
  <si>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6461</t>
  </si>
  <si>
    <t>6462</t>
  </si>
  <si>
    <t>6463</t>
  </si>
  <si>
    <t>6464</t>
  </si>
  <si>
    <t>6465</t>
  </si>
  <si>
    <t>6466</t>
  </si>
  <si>
    <t>6469</t>
  </si>
  <si>
    <t>6470</t>
  </si>
  <si>
    <t>6471</t>
  </si>
  <si>
    <t>6473</t>
  </si>
  <si>
    <t>6485</t>
  </si>
  <si>
    <t>6487</t>
  </si>
  <si>
    <t>6490</t>
  </si>
  <si>
    <t>6491</t>
  </si>
  <si>
    <t>6492</t>
  </si>
  <si>
    <t>6493</t>
  </si>
  <si>
    <t>6494</t>
  </si>
  <si>
    <t>6500</t>
  </si>
  <si>
    <t>6503</t>
  </si>
  <si>
    <t>6506</t>
  </si>
  <si>
    <t>6507</t>
  </si>
  <si>
    <t>6509</t>
  </si>
  <si>
    <t>6510</t>
  </si>
  <si>
    <t>6513</t>
  </si>
  <si>
    <t>6534</t>
  </si>
  <si>
    <t>6541</t>
  </si>
  <si>
    <t>6585</t>
  </si>
  <si>
    <t>6598</t>
  </si>
  <si>
    <t>6644</t>
  </si>
  <si>
    <t>6647</t>
  </si>
  <si>
    <t>6707</t>
  </si>
  <si>
    <t>6718</t>
  </si>
  <si>
    <t>6820</t>
  </si>
  <si>
    <t>6822</t>
  </si>
  <si>
    <t>6827</t>
  </si>
  <si>
    <t>6828</t>
  </si>
  <si>
    <t>6834</t>
  </si>
  <si>
    <t>6836</t>
  </si>
  <si>
    <t>6842</t>
  </si>
  <si>
    <t>6856</t>
  </si>
  <si>
    <t>6860</t>
  </si>
  <si>
    <t>6866</t>
  </si>
  <si>
    <t>6874</t>
  </si>
  <si>
    <t>6875</t>
  </si>
  <si>
    <t>6878</t>
  </si>
  <si>
    <t>6888</t>
  </si>
  <si>
    <t>6894</t>
  </si>
  <si>
    <t>6895</t>
  </si>
  <si>
    <t>6896</t>
  </si>
  <si>
    <t>6897</t>
  </si>
  <si>
    <t>6899</t>
  </si>
  <si>
    <t>6900</t>
  </si>
  <si>
    <t>6901</t>
  </si>
  <si>
    <t>6902</t>
  </si>
  <si>
    <t>6903</t>
  </si>
  <si>
    <t>6904</t>
  </si>
  <si>
    <t>6905</t>
  </si>
  <si>
    <t>6912</t>
  </si>
  <si>
    <t>6913</t>
  </si>
  <si>
    <t>6914</t>
  </si>
  <si>
    <t>6915</t>
  </si>
  <si>
    <t>6916</t>
  </si>
  <si>
    <t>6918</t>
  </si>
  <si>
    <t>6919</t>
  </si>
  <si>
    <t>6920</t>
  </si>
  <si>
    <t>6921</t>
  </si>
  <si>
    <t>6922</t>
  </si>
  <si>
    <t>6923</t>
  </si>
  <si>
    <t>6924</t>
  </si>
  <si>
    <t>6925</t>
  </si>
  <si>
    <t>6926</t>
  </si>
  <si>
    <t>6927</t>
  </si>
  <si>
    <t>6942</t>
  </si>
  <si>
    <t>6943</t>
  </si>
  <si>
    <t>6944</t>
  </si>
  <si>
    <t>6945</t>
  </si>
  <si>
    <t>6946</t>
  </si>
  <si>
    <t>6947</t>
  </si>
  <si>
    <t>6948</t>
  </si>
  <si>
    <t>6949</t>
  </si>
  <si>
    <t>6950</t>
  </si>
  <si>
    <t>6964</t>
  </si>
  <si>
    <t>6997</t>
  </si>
  <si>
    <t>6998</t>
  </si>
  <si>
    <t>6999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</si>
  <si>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</si>
  <si>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</si>
  <si>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</si>
  <si>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</si>
  <si>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</si>
  <si>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</si>
  <si>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</si>
  <si>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</si>
  <si>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</si>
  <si>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</si>
  <si>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</si>
  <si>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</si>
  <si>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</si>
  <si>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</si>
  <si>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</si>
  <si>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</si>
  <si>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</si>
  <si>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</si>
  <si>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</si>
  <si>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</si>
  <si>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</si>
  <si>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</si>
  <si>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</si>
  <si>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</si>
  <si>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</si>
  <si>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</si>
  <si>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</si>
  <si>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</si>
  <si>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</si>
  <si>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</si>
  <si>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</si>
  <si>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</si>
  <si>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</si>
  <si>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</si>
  <si>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</si>
  <si>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</si>
  <si>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</si>
  <si>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</si>
  <si>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</si>
  <si>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</si>
  <si>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</si>
  <si>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</si>
  <si>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</si>
  <si>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</si>
  <si>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</si>
  <si>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</si>
  <si>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</si>
  <si>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</si>
  <si>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</si>
  <si>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</si>
  <si>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7051</t>
  </si>
  <si>
    <t>7052</t>
  </si>
  <si>
    <t>7053</t>
  </si>
  <si>
    <t>7054</t>
  </si>
  <si>
    <t>7055</t>
  </si>
  <si>
    <t>7056</t>
  </si>
  <si>
    <t>7057</t>
  </si>
  <si>
    <t>7066</t>
  </si>
  <si>
    <t>7067</t>
  </si>
  <si>
    <t>7069</t>
  </si>
  <si>
    <t>7070</t>
  </si>
  <si>
    <t>7071</t>
  </si>
  <si>
    <t>7072</t>
  </si>
  <si>
    <t>7073</t>
  </si>
  <si>
    <t>7075</t>
  </si>
  <si>
    <t>7076</t>
  </si>
  <si>
    <t>7077</t>
  </si>
  <si>
    <t>7078</t>
  </si>
  <si>
    <t>7079</t>
  </si>
  <si>
    <t>7083</t>
  </si>
  <si>
    <t>7084</t>
  </si>
  <si>
    <t>7085</t>
  </si>
  <si>
    <t>7086</t>
  </si>
  <si>
    <t>7088</t>
  </si>
  <si>
    <t>7089</t>
  </si>
  <si>
    <t>7091</t>
  </si>
  <si>
    <t>7092</t>
  </si>
  <si>
    <t>7093</t>
  </si>
  <si>
    <t>7094</t>
  </si>
  <si>
    <t>7095</t>
  </si>
  <si>
    <t>7098</t>
  </si>
  <si>
    <t>7101</t>
  </si>
  <si>
    <t>7118</t>
  </si>
  <si>
    <t>7120</t>
  </si>
  <si>
    <t>7121</t>
  </si>
  <si>
    <t>7122</t>
  </si>
  <si>
    <t>7124</t>
  </si>
  <si>
    <t>7125</t>
  </si>
  <si>
    <t>7126</t>
  </si>
  <si>
    <t>7127</t>
  </si>
  <si>
    <t>7149</t>
  </si>
  <si>
    <t>7232</t>
  </si>
  <si>
    <t>7233</t>
  </si>
  <si>
    <t>7242</t>
  </si>
  <si>
    <t>7243</t>
  </si>
  <si>
    <t>7253</t>
  </si>
  <si>
    <t>7254</t>
  </si>
  <si>
    <t>7256</t>
  </si>
  <si>
    <t>7279</t>
  </si>
  <si>
    <t>7292</t>
  </si>
  <si>
    <t>7384</t>
  </si>
  <si>
    <t>7449</t>
  </si>
  <si>
    <t>7450</t>
  </si>
  <si>
    <t>7451</t>
  </si>
  <si>
    <t>7452</t>
  </si>
  <si>
    <t>7454</t>
  </si>
  <si>
    <t>7572</t>
  </si>
  <si>
    <t>7581</t>
  </si>
  <si>
    <t>7582</t>
  </si>
  <si>
    <t>7583</t>
  </si>
  <si>
    <t>7584</t>
  </si>
  <si>
    <t>7586</t>
  </si>
  <si>
    <t>7704</t>
  </si>
  <si>
    <t>7731</t>
  </si>
  <si>
    <t>7732</t>
  </si>
  <si>
    <t>7750</t>
  </si>
  <si>
    <t>7751</t>
  </si>
  <si>
    <t>7769</t>
  </si>
  <si>
    <t>7774</t>
  </si>
  <si>
    <t>7822</t>
  </si>
  <si>
    <t>7823</t>
  </si>
  <si>
    <t>7831</t>
  </si>
  <si>
    <t>7893</t>
  </si>
  <si>
    <t>7894</t>
  </si>
  <si>
    <t>7897</t>
  </si>
  <si>
    <t>7898</t>
  </si>
  <si>
    <t>7899</t>
  </si>
  <si>
    <t>7900</t>
  </si>
  <si>
    <t>7901</t>
  </si>
  <si>
    <t>7902</t>
  </si>
  <si>
    <t>7903</t>
  </si>
  <si>
    <t>7906</t>
  </si>
  <si>
    <t>7909</t>
  </si>
  <si>
    <t>7915</t>
  </si>
  <si>
    <t>7916</t>
  </si>
  <si>
    <t>7917</t>
  </si>
  <si>
    <t>8075</t>
  </si>
  <si>
    <t>8082</t>
  </si>
  <si>
    <t>8090</t>
  </si>
  <si>
    <t>8091</t>
  </si>
  <si>
    <t>8092</t>
  </si>
  <si>
    <t>8093</t>
  </si>
  <si>
    <t>8094</t>
  </si>
  <si>
    <t>8096</t>
  </si>
  <si>
    <t>8099</t>
  </si>
  <si>
    <t>8102</t>
  </si>
  <si>
    <t>8111</t>
  </si>
  <si>
    <t>8113</t>
  </si>
  <si>
    <t>8117</t>
  </si>
  <si>
    <t>8123</t>
  </si>
  <si>
    <t>8125</t>
  </si>
  <si>
    <t>8126</t>
  </si>
  <si>
    <t>8127</t>
  </si>
  <si>
    <t>8128</t>
  </si>
  <si>
    <t>8129</t>
  </si>
  <si>
    <t>8130</t>
  </si>
  <si>
    <t>8131</t>
  </si>
  <si>
    <t>8134</t>
  </si>
  <si>
    <t>8138</t>
  </si>
  <si>
    <t>8140</t>
  </si>
  <si>
    <t>8141</t>
  </si>
  <si>
    <t>8143</t>
  </si>
  <si>
    <t>8144</t>
  </si>
  <si>
    <t>8146</t>
  </si>
  <si>
    <t>8164</t>
  </si>
  <si>
    <t>8168</t>
  </si>
  <si>
    <t>8173</t>
  </si>
  <si>
    <t>8179</t>
  </si>
  <si>
    <t>8180</t>
  </si>
  <si>
    <t>8186</t>
  </si>
  <si>
    <t>8189</t>
  </si>
  <si>
    <t>8197</t>
  </si>
  <si>
    <t>8211</t>
  </si>
  <si>
    <t>8218</t>
  </si>
  <si>
    <t>8223</t>
  </si>
  <si>
    <t>8239</t>
  </si>
  <si>
    <t>8240</t>
  </si>
  <si>
    <t>8247</t>
  </si>
  <si>
    <t>8248</t>
  </si>
  <si>
    <t>8249</t>
  </si>
  <si>
    <t>8250</t>
  </si>
  <si>
    <t>8263</t>
  </si>
  <si>
    <t>8268</t>
  </si>
  <si>
    <t>8269</t>
  </si>
  <si>
    <t>8270</t>
  </si>
  <si>
    <t>8273</t>
  </si>
  <si>
    <t>8277</t>
  </si>
  <si>
    <t>8280</t>
  </si>
  <si>
    <t>8281</t>
  </si>
  <si>
    <t>8282</t>
  </si>
  <si>
    <t>8283</t>
  </si>
  <si>
    <t>8284</t>
  </si>
  <si>
    <t>8286</t>
  </si>
  <si>
    <t>8287</t>
  </si>
  <si>
    <t>8288</t>
  </si>
  <si>
    <t>8289</t>
  </si>
  <si>
    <t>8290</t>
  </si>
  <si>
    <t>8292</t>
  </si>
  <si>
    <t>8293</t>
  </si>
  <si>
    <t>8295</t>
  </si>
  <si>
    <t>8297</t>
  </si>
  <si>
    <t>8302</t>
  </si>
  <si>
    <t>8309</t>
  </si>
  <si>
    <t>8317</t>
  </si>
  <si>
    <t>8319</t>
  </si>
  <si>
    <t>8321</t>
  </si>
  <si>
    <t>8327</t>
  </si>
  <si>
    <t>8328</t>
  </si>
  <si>
    <t>8329</t>
  </si>
  <si>
    <t>8331</t>
  </si>
  <si>
    <t>8338</t>
  </si>
  <si>
    <t>8350</t>
  </si>
  <si>
    <t>8351</t>
  </si>
  <si>
    <t>8352</t>
  </si>
  <si>
    <t>8354</t>
  </si>
  <si>
    <t>8355</t>
  </si>
  <si>
    <t>8356</t>
  </si>
  <si>
    <t>8370</t>
  </si>
  <si>
    <t>8374</t>
  </si>
  <si>
    <t>8382</t>
  </si>
  <si>
    <t>8383</t>
  </si>
  <si>
    <t>8388</t>
  </si>
  <si>
    <t>8389</t>
  </si>
  <si>
    <t>8390</t>
  </si>
  <si>
    <t>8391</t>
  </si>
  <si>
    <t>8392</t>
  </si>
  <si>
    <t>8394</t>
  </si>
  <si>
    <t>8399</t>
  </si>
  <si>
    <t>8400</t>
  </si>
  <si>
    <t>8401</t>
  </si>
  <si>
    <t>8415</t>
  </si>
  <si>
    <t>8416</t>
  </si>
  <si>
    <t>8421</t>
  </si>
  <si>
    <t>8424</t>
  </si>
  <si>
    <t>8425</t>
  </si>
  <si>
    <t>8428</t>
  </si>
  <si>
    <t>8429</t>
  </si>
  <si>
    <t>8430</t>
  </si>
  <si>
    <t>8431</t>
  </si>
  <si>
    <t>8432</t>
  </si>
  <si>
    <t>8433</t>
  </si>
  <si>
    <t>8434</t>
  </si>
  <si>
    <t>8463</t>
  </si>
  <si>
    <t>8465</t>
  </si>
  <si>
    <t>8467</t>
  </si>
  <si>
    <t>8468</t>
  </si>
  <si>
    <t>8469</t>
  </si>
  <si>
    <t>8472</t>
  </si>
  <si>
    <t>8478</t>
  </si>
  <si>
    <t>8497</t>
  </si>
  <si>
    <t>8498</t>
  </si>
  <si>
    <t>8503</t>
  </si>
  <si>
    <t>8504</t>
  </si>
  <si>
    <t>8505</t>
  </si>
  <si>
    <t>8586</t>
  </si>
  <si>
    <t>8587</t>
  </si>
  <si>
    <t>8591</t>
  </si>
  <si>
    <t>8592</t>
  </si>
  <si>
    <t>8623</t>
  </si>
  <si>
    <t>8624</t>
  </si>
  <si>
    <t>8633</t>
  </si>
  <si>
    <t>8634</t>
  </si>
  <si>
    <t>8653</t>
  </si>
  <si>
    <t>8674</t>
  </si>
  <si>
    <t>8675</t>
  </si>
  <si>
    <t>8679</t>
  </si>
  <si>
    <t>8681</t>
  </si>
  <si>
    <t>8727</t>
  </si>
  <si>
    <t>8728</t>
  </si>
  <si>
    <t>8729</t>
  </si>
  <si>
    <t>8730</t>
  </si>
  <si>
    <t>8755</t>
  </si>
  <si>
    <t>8756</t>
  </si>
  <si>
    <t>8762</t>
  </si>
  <si>
    <t>9239</t>
  </si>
  <si>
    <t>9259</t>
  </si>
  <si>
    <t>Mã kỹ thuật theo TT23/2024</t>
  </si>
  <si>
    <t>01. HỒI SỨC CẤP CỨU VÀ CHỐNG ĐỘC</t>
  </si>
  <si>
    <t>02. NỘI KHOA</t>
  </si>
  <si>
    <t>03. NHI KHOA</t>
  </si>
  <si>
    <t>Thay băng điều trị vết bỏng dưới 10% diện tích cơ thể ở trẻ em [dưới 5% diện tích cơ thể]</t>
  </si>
  <si>
    <t>Thay băng điều trị vết bỏng dưới 10% diện tích cơ thể ở trẻ em [dưới 10% diện tích cơ thể</t>
  </si>
  <si>
    <t>Thay băng điều trị vết bỏng dưới 10% diện tích cơ thể ở người lớn [dưới 5% diện tích cơ thể]</t>
  </si>
  <si>
    <t>Thay băng điều trị vết bỏng dưới 10% diện tích cơ thể ở người lớn [dưới 10% diện tích cơ thể]</t>
  </si>
  <si>
    <t>Điều trị tắc tia sữa bằng sóng ngắn, hồng ngoại [ hồng ngoại]</t>
  </si>
  <si>
    <t>Điều trị tắc tia sữa bằng sóng ngắn, hồng ngoại [sóng ngắn]</t>
  </si>
  <si>
    <t>Lấy cao răng [hai hàm]</t>
  </si>
  <si>
    <t>Lấy cao răng [một vùng hoặc một hàm]</t>
  </si>
  <si>
    <t>15.0145.1006</t>
  </si>
  <si>
    <t>13.0200.0071</t>
  </si>
  <si>
    <t xml:space="preserve">Giá bao gồm chi phí trực tiếp, tiền lương tại TT 21-22 </t>
  </si>
  <si>
    <t xml:space="preserve">Giá bao gồm chi phí trực tiếp, tiền lương 2,34 trđ </t>
  </si>
  <si>
    <t>STT 9200</t>
  </si>
  <si>
    <t>Phụ lục III</t>
  </si>
  <si>
    <t>Ghi chú</t>
  </si>
  <si>
    <t>Tên dịch vụ kỹ thuật theo Thông tư 23/2024/TT-BYT</t>
  </si>
  <si>
    <t>Tên dịch vụ phê duyệt giá</t>
  </si>
  <si>
    <t>GIÁ DỊCH VỤ KỸ THUẬT VÀ XÉT NGHIỆM ÁP DỤNG CHO BỆNH VIỆN</t>
  </si>
  <si>
    <t>5</t>
  </si>
  <si>
    <t>Mức giá đề xuất phê duyệt</t>
  </si>
  <si>
    <t>Giá của cơ sở KCB tương ứng do BYT quy định</t>
  </si>
  <si>
    <t>TRUNG TÂM Y TẾ HUYỆN LÝ NHÂN</t>
  </si>
  <si>
    <t>262</t>
  </si>
  <si>
    <t>18.0115.0028</t>
  </si>
  <si>
    <t>37.2A03.0028</t>
  </si>
  <si>
    <t>Chụp X-quang xương cổ chân thẳng, nghiêng hoặc chếch [số hóa 1 phim]</t>
  </si>
  <si>
    <t>Chụp X-quang số hóa 1 phim</t>
  </si>
  <si>
    <t>18.0106.0028</t>
  </si>
  <si>
    <t>Chụp X-quang xương cẳng tay thẳng nghiêng [số hóa 1 phim]</t>
  </si>
  <si>
    <t>14.0238.0028</t>
  </si>
  <si>
    <t>14.238</t>
  </si>
  <si>
    <t>Chụp khu trú dị vật nội nhãn</t>
  </si>
  <si>
    <t>Chụp khu trú dị vật nội nhãn [số hóa 1 phim]</t>
  </si>
  <si>
    <t>14.0239.0028</t>
  </si>
  <si>
    <t>Chụp lỗ thị giác [số hóa 1 phim]</t>
  </si>
  <si>
    <t>18.0072.0028</t>
  </si>
  <si>
    <t>Chụp X-quang Blondeau [số hóa 1 phim]</t>
  </si>
  <si>
    <t>18.0125.0028</t>
  </si>
  <si>
    <t>Chụp X-quang bụng không chuẩn bị thẳng hoặc nghiêng [số hóa 1 phim]</t>
  </si>
  <si>
    <t>18.0077.0028</t>
  </si>
  <si>
    <t>Chụp X-quang Chausse III [số hóa 1 phim]</t>
  </si>
  <si>
    <t>18.0089.0028</t>
  </si>
  <si>
    <t>Chụp X-quang cột sống cổ C1-C2  [số hóa 1 phim]</t>
  </si>
  <si>
    <t>18.0087.0028</t>
  </si>
  <si>
    <t>Chụp X-quang cột sống cổ chếch hai bên [số hóa 1 phim]</t>
  </si>
  <si>
    <t>18.0086.0028</t>
  </si>
  <si>
    <t>Chụp X-quang cột sống cổ thẳng nghiêng [số hóa 1 phim]</t>
  </si>
  <si>
    <t>18.0096.0028</t>
  </si>
  <si>
    <t>Chụp X-quang cột sống cùng cụt thẳng nghiêng [số hóa 1 phim]</t>
  </si>
  <si>
    <t>18.0090.0028</t>
  </si>
  <si>
    <t>Chụp X-quang cột sống ngực thẳng nghiêng hoặc chếch [số hóa 1 phim]</t>
  </si>
  <si>
    <t>18.0092.0028</t>
  </si>
  <si>
    <t>Chụp X-quang cột sống thắt lưng chếch hai bên [số hóa 1 phim]</t>
  </si>
  <si>
    <t>18.0095.0028</t>
  </si>
  <si>
    <t>Chụp X-quang cột sống thắt lưng De Sèze [số hóa 1 phim]</t>
  </si>
  <si>
    <t>18.0094.0028</t>
  </si>
  <si>
    <t>Chụp X-quang cột sống thắt lưng động, gập ưỡn [số hóa 1 phim]</t>
  </si>
  <si>
    <t>18.0093.0028</t>
  </si>
  <si>
    <t>Chụp X-quang cột sống thắt lưng L5-S1 thẳng nghiêng [số hóa 1 phim]</t>
  </si>
  <si>
    <t>18.0091.0028</t>
  </si>
  <si>
    <t>Chụp X-quang cột sống thắt lưng thẳng nghiêng [số hóa 1 phim]</t>
  </si>
  <si>
    <t>18.0123.0028</t>
  </si>
  <si>
    <t>18.123</t>
  </si>
  <si>
    <t>Chụp X-quang đỉnh phổi ưỡn</t>
  </si>
  <si>
    <t>Chụp X-quang đỉnh phổi ưỡn [số hóa 1 phim]</t>
  </si>
  <si>
    <t>Chụp Xquang đỉnh phổi ưỡn</t>
  </si>
  <si>
    <t>18.0074.0028</t>
  </si>
  <si>
    <t>Chụp X-quang hàm chếch một bên [số hóa 1 phim]</t>
  </si>
  <si>
    <t>18.0073.0028</t>
  </si>
  <si>
    <t>Chụp X-quang Hirtz [số hóa 1 phim]</t>
  </si>
  <si>
    <t>18.0076.0028</t>
  </si>
  <si>
    <t>Chụp X-quang hố yên thẳng hoặc nghiêng  [số hóa 1 phim]</t>
  </si>
  <si>
    <t>18.0071.0028</t>
  </si>
  <si>
    <t>Chụp X-quang hốc mắt thẳng nghiêng  [số hóa 1 phim]</t>
  </si>
  <si>
    <t>18.0112.0028</t>
  </si>
  <si>
    <t>Chụp X-quang khớp gối thẳng, nghiêng hoặc chếch [số hóa 1 phim]</t>
  </si>
  <si>
    <t>18.0110.0028</t>
  </si>
  <si>
    <t>Chụp X-quang khớp háng nghiêng [số hóa 1 phim]</t>
  </si>
  <si>
    <t>18.0109.0028</t>
  </si>
  <si>
    <t>Chụp X-quang khớp háng thẳng hai bên [số hóa 1 phim]</t>
  </si>
  <si>
    <t>18.0105.0028</t>
  </si>
  <si>
    <t>Chụp X-quang khớp khuỷu gập (Jones hoặc Coyle) [số hóa 1 phim]</t>
  </si>
  <si>
    <t>18.0104.0028</t>
  </si>
  <si>
    <t>Chụp X-quang khớp khuỷu thẳng, nghiêng hoặc chếch [số hóa 1 phim]</t>
  </si>
  <si>
    <t>18.0080.0028</t>
  </si>
  <si>
    <t>Chụp X-quang khớp thái dương hàm [số hóa 1 phim]</t>
  </si>
  <si>
    <t>18.0122.0028</t>
  </si>
  <si>
    <t>18.122</t>
  </si>
  <si>
    <t>Chụp X-quang khớp ức đòn thẳng chếch</t>
  </si>
  <si>
    <t>Chụp X-quang khớp ức đòn thẳng chếch [số hóa 1 phim]</t>
  </si>
  <si>
    <t>Chụp Xquang khớp ức đòn thẳng chếch</t>
  </si>
  <si>
    <t>18.0101.0028</t>
  </si>
  <si>
    <t>Chụp X-quang khớp vai nghiêng hoặc chếch [số hóa 1 phim]</t>
  </si>
  <si>
    <t>18.0100.0028</t>
  </si>
  <si>
    <t>Chụp X-quang khớp vai thẳng [số hóa 1 phim]</t>
  </si>
  <si>
    <t>18.0098.0028</t>
  </si>
  <si>
    <t>Chụp X-quang khung chậu thẳng [số hóa 1 phim]</t>
  </si>
  <si>
    <t>18.0068.0028</t>
  </si>
  <si>
    <t>Chụp X-quang mặt thẳng nghiêng [số hóa 1 phim]</t>
  </si>
  <si>
    <t>18.0069.0028</t>
  </si>
  <si>
    <t>Chụp X-quang mặt thấp hoặc mặt cao [số hóa 1 phim]</t>
  </si>
  <si>
    <t>18.0085.0028</t>
  </si>
  <si>
    <t>Chụp X-quang mỏm trâm [số hóa 1 phim]</t>
  </si>
  <si>
    <t>18.0120.0028</t>
  </si>
  <si>
    <t>Chụp X-quang ngực nghiêng hoặc chếch mỗi bên [số hóa 1 phim]</t>
  </si>
  <si>
    <t>18.0119.0028</t>
  </si>
  <si>
    <t>18.119</t>
  </si>
  <si>
    <t>Chụp X-quang ngực thẳng</t>
  </si>
  <si>
    <t>Chụp X-quang ngực thẳng [số hóa 1 phim]</t>
  </si>
  <si>
    <t>Chụp Xquang ngực thẳng</t>
  </si>
  <si>
    <t>18.0084.0028</t>
  </si>
  <si>
    <t>18.84</t>
  </si>
  <si>
    <t>Chụp X-quang phim cắn (Occlusal)</t>
  </si>
  <si>
    <t>Chụp Xquang phim cắn (Occlusal)</t>
  </si>
  <si>
    <t>18.0129.0028</t>
  </si>
  <si>
    <t>18.129</t>
  </si>
  <si>
    <t>Chụp X-quang phim đo sọ thẳng, nghiêng (Cephalometric)</t>
  </si>
  <si>
    <t>Chụp X-quang phim đo sọ thẳng, nghiêng (Cephalometric) [số hóa 1 phim]</t>
  </si>
  <si>
    <t>Chụp Xquang phim đo sọ thẳng, nghiêng (Cephalometric)</t>
  </si>
  <si>
    <t>18.0082.0028</t>
  </si>
  <si>
    <t>18.82</t>
  </si>
  <si>
    <t>Chụp X-quang răng cánh cắn (Bite wing)</t>
  </si>
  <si>
    <t>Chụp X-quang răng cánh cắn (Bite wing) [số hóa 1 phim]</t>
  </si>
  <si>
    <t>Chụp Xquang răng cánh cắn (Bite wing)</t>
  </si>
  <si>
    <t>18.0083.0028</t>
  </si>
  <si>
    <t>18.83</t>
  </si>
  <si>
    <t>Chụp X-quang răng toàn cảnh</t>
  </si>
  <si>
    <t>Chụp X-quang răng toàn cảnh [số hóa 1 phim]</t>
  </si>
  <si>
    <t>Chụp Xquang răng toàn cảnh</t>
  </si>
  <si>
    <t>18.0078.0028</t>
  </si>
  <si>
    <t>Chụp X-quang Schuller [số hóa 1 phim]</t>
  </si>
  <si>
    <t>18.0067.0028</t>
  </si>
  <si>
    <t>Chụp X-quang sọ thẳng/nghiêng [số hóa 1 phim]</t>
  </si>
  <si>
    <t>18.0070.0028</t>
  </si>
  <si>
    <t>Chụp X-quang sọ tiếp tuyến [số hóa 1 phim]</t>
  </si>
  <si>
    <t>18.0079.0028</t>
  </si>
  <si>
    <t>Chụp X-quang Stenvers [số hóa 1 phim]</t>
  </si>
  <si>
    <t>18.0127.0028</t>
  </si>
  <si>
    <t>18.127</t>
  </si>
  <si>
    <t>Chụp X-quang tại giường</t>
  </si>
  <si>
    <t>Chụp Xquang tại giường</t>
  </si>
  <si>
    <t>18.0128.0028</t>
  </si>
  <si>
    <t>18.128</t>
  </si>
  <si>
    <t>Chụp X-quang tại phòng mổ</t>
  </si>
  <si>
    <t>Chụp Xquang tại phòng mổ</t>
  </si>
  <si>
    <t>18.0102.0028</t>
  </si>
  <si>
    <t>Chụp X-quang xương bả vai thẳng nghiêng [số hóa 1 phim]</t>
  </si>
  <si>
    <t>18.0108.0028</t>
  </si>
  <si>
    <t>Chụp X-quang xương bàn ngón tay thẳng, nghiêng hoặc chếch [số hóa 1 phim]</t>
  </si>
  <si>
    <t>18.0116.0028</t>
  </si>
  <si>
    <t>Chụp X-quang xương bàn, ngón chân thẳng, nghiêng hoặc chếch [số hóa 1 phim]</t>
  </si>
  <si>
    <t>18.0113.0028</t>
  </si>
  <si>
    <t>Chụp X-quang xương bánh chè và khớp đùi bánh chè [số hóa 1 phim]</t>
  </si>
  <si>
    <t>18.0114.0028</t>
  </si>
  <si>
    <t>Chụp X-quang xương cẳng chân thẳng nghiêng [số hóa 1 phim]</t>
  </si>
  <si>
    <t>18.0103.0028</t>
  </si>
  <si>
    <t>Chụp X-quang xương cánh tay thẳng nghiêng [số hóa 1 phim]</t>
  </si>
  <si>
    <t>18.0075.0028</t>
  </si>
  <si>
    <t>Chụp X-quang xương chính mũi nghiêng hoặc tiếp tuyến [số hóa 1 phim]</t>
  </si>
  <si>
    <t>18.0107.0028</t>
  </si>
  <si>
    <t>Chụp X-quang xương cổ tay thẳng, nghiêng hoặc chếch [số hóa 1 phim]</t>
  </si>
  <si>
    <t>18.0099.0028</t>
  </si>
  <si>
    <t>Chụp X-quang xương đòn thẳng hoặc chếch [số hóa 1 phim]</t>
  </si>
  <si>
    <t>18.0111.0028</t>
  </si>
  <si>
    <t>Chụp X-quang xương đùi thẳng nghiêng [số hóa 1 phim]</t>
  </si>
  <si>
    <t>18.0117.0028</t>
  </si>
  <si>
    <t>Chụp X-quang xương gót thẳng nghiêng [số hóa 1 phim]</t>
  </si>
  <si>
    <t>18.0121.0028</t>
  </si>
  <si>
    <t>Chụp X-quang xương ức thẳng, nghiêng [số hóa 1 phim]</t>
  </si>
  <si>
    <t>14.0238.0029</t>
  </si>
  <si>
    <t>37.2A03.0029</t>
  </si>
  <si>
    <t>Chụp khu trú dị vật nội nhãn [số hóa 2 phim]</t>
  </si>
  <si>
    <t>Chụp X-quang số hóa 2 phim</t>
  </si>
  <si>
    <t>14.0239.0029</t>
  </si>
  <si>
    <t>Chụp lỗ thị giác [số hóa 2 phim]</t>
  </si>
  <si>
    <t>18.0072.0029</t>
  </si>
  <si>
    <t>Chụp X-quang Blondeau [số hóa 2 phim]</t>
  </si>
  <si>
    <t>18.0125.0029</t>
  </si>
  <si>
    <t>Chụp X-quang bụng không chuẩn bị thẳng hoặc nghiêng [số hóa 2 phim]</t>
  </si>
  <si>
    <t>Chụp Xquang bụng không chuẩn bị thẳng hoặc nghiêng [thẳng và nghiêng]</t>
  </si>
  <si>
    <t>18.0089.0029</t>
  </si>
  <si>
    <t>Chụp X-quang cột sống cổ C1-C2  [số hóa 2 phim]</t>
  </si>
  <si>
    <t>18.0087.0029</t>
  </si>
  <si>
    <t>Chụp X-quang cột sống cổ chếch hai bên [số hóa 2 phim]</t>
  </si>
  <si>
    <t>18.0086.0029</t>
  </si>
  <si>
    <t>Chụp X-quang cột sống cổ thẳng nghiêng [số hóa 2 phim]</t>
  </si>
  <si>
    <t>18.0096.0029</t>
  </si>
  <si>
    <t>Chụp X-quang cột sống cùng cụt thẳng nghiêng [số hóa 2 phim]</t>
  </si>
  <si>
    <t>18.0090.0029</t>
  </si>
  <si>
    <t>Chụp X-quang cột sống ngực thẳng nghiêng hoặc chếch [số hóa 2 phim]</t>
  </si>
  <si>
    <t>18.0092.0029</t>
  </si>
  <si>
    <t>Chụp X-quang cột sống thắt lưng chếch hai bên [số hóa 2 phim]</t>
  </si>
  <si>
    <t>18.0094.0029</t>
  </si>
  <si>
    <t>Chụp X-quang cột sống thắt lưng động, gập ưỡn [số hóa 2 phim]</t>
  </si>
  <si>
    <t>18.0093.0029</t>
  </si>
  <si>
    <t>Chụp X-quang cột sống thắt lưng L5-S1 thẳng nghiêng [số hóa 2 phim]</t>
  </si>
  <si>
    <t>18.0091.0029</t>
  </si>
  <si>
    <t>Chụp X-quang cột sống thắt lưng thẳng nghiêng [số hóa 2 phim]</t>
  </si>
  <si>
    <t>18.0071.0029</t>
  </si>
  <si>
    <t>Chụp X-quang hốc mắt thẳng nghiêng  [số hóa 2 phim]</t>
  </si>
  <si>
    <t>18.0112.0029</t>
  </si>
  <si>
    <t>Chụp X-quang khớp gối thẳng, nghiêng hoặc chếch [số hóa 2 phim]</t>
  </si>
  <si>
    <t>18.0104.0029</t>
  </si>
  <si>
    <t>Chụp X-quang khớp khuỷu thẳng, nghiêng hoặc chếch [số hóa 2 phim]</t>
  </si>
  <si>
    <t>18.0122.0029</t>
  </si>
  <si>
    <t>Chụp X-quang khớp ức đòn thẳng chếch [số hóa 2 phim]</t>
  </si>
  <si>
    <t>18.0100.0029</t>
  </si>
  <si>
    <t>Chụp X-quang khớp vai thẳng [số hóa 2 phim]</t>
  </si>
  <si>
    <t>Chụp Xquang khớp vai thẳng [thẳng và nghiêng]</t>
  </si>
  <si>
    <t>18.0068.0029</t>
  </si>
  <si>
    <t>Chụp X-quang mặt thẳng nghiêng [số hóa 2 phim]</t>
  </si>
  <si>
    <t>18.0119.0029</t>
  </si>
  <si>
    <t>Chụp X-quang ngực thẳng [số hóa 2 phim]</t>
  </si>
  <si>
    <t>Chụp Xquang ngực thẳng [thẳng và nghiêng]</t>
  </si>
  <si>
    <t>18.0129.0029</t>
  </si>
  <si>
    <t>Chụp X-quang phim đo sọ thẳng, nghiêng (Cephalometric) [số hóa 2 phim]</t>
  </si>
  <si>
    <t>18.0067.0029</t>
  </si>
  <si>
    <t>Chụp X-quang sọ thẳng/nghiêng [số hóa 2 phim]</t>
  </si>
  <si>
    <t>18.0102.0029</t>
  </si>
  <si>
    <t>Chụp X-quang xương bả vai thẳng nghiêng [số hóa 2 phim]</t>
  </si>
  <si>
    <t>18.0108.0029</t>
  </si>
  <si>
    <t>Chụp X-quang xương bàn ngón tay thẳng, nghiêng hoặc chếch [số hóa 2 phim]</t>
  </si>
  <si>
    <t>18.0116.0029</t>
  </si>
  <si>
    <t>Chụp X-quang xương bàn, ngón chân thẳng, nghiêng hoặc chếch [số hóa 2 phim]</t>
  </si>
  <si>
    <t>18.0113.0029</t>
  </si>
  <si>
    <t>Chụp X-quang xương bánh chè và khớp đùi bánh chè [số hóa 2 phim]</t>
  </si>
  <si>
    <t>18.0114.0029</t>
  </si>
  <si>
    <t>Chụp X-quang xương cẳng chân thẳng nghiêng [số hóa 2 phim]</t>
  </si>
  <si>
    <t>18.0106.0029</t>
  </si>
  <si>
    <t>Chụp X-quang xương cẳng tay thẳng nghiêng [số hóa 2 phim]</t>
  </si>
  <si>
    <t>18.0103.0029</t>
  </si>
  <si>
    <t>Chụp X-quang xương cánh tay thẳng nghiêng [số hóa 2 phim]</t>
  </si>
  <si>
    <t>18.0115.0029</t>
  </si>
  <si>
    <t>Chụp X-quang xương cổ chân thẳng, nghiêng hoặc chếch [số hóa 2 phim]</t>
  </si>
  <si>
    <t>18.0107.0029</t>
  </si>
  <si>
    <t>Chụp X-quang xương cổ tay thẳng, nghiêng hoặc chếch [số hóa 2 phim]</t>
  </si>
  <si>
    <t>18.0111.0029</t>
  </si>
  <si>
    <t>Chụp X-quang xương đùi thẳng nghiêng [số hóa 2 phim]</t>
  </si>
  <si>
    <t>18.0117.0029</t>
  </si>
  <si>
    <t>Chụp X-quang xương gót thẳng nghiêng [số hóa 2 phim]</t>
  </si>
  <si>
    <t>18.0121.0029</t>
  </si>
  <si>
    <t>Chụp X-quang xương ức thẳng, nghiêng [số hóa 2 phim]</t>
  </si>
  <si>
    <t>18.0118.0030</t>
  </si>
  <si>
    <t>18.118</t>
  </si>
  <si>
    <t>Chụp X-quang toàn bộ chi dưới thẳng</t>
  </si>
  <si>
    <t>Chụp X-quang toàn bộ chi dưới thẳng [số hóa 3 phim]</t>
  </si>
  <si>
    <t>Chụp Xquang toàn bộ chi dưới thẳng</t>
  </si>
  <si>
    <t>18.0081.2002</t>
  </si>
  <si>
    <t>15.2A03.2002</t>
  </si>
  <si>
    <t>Chụp X-quang răng cận chóp (Periapical) [số hóa]</t>
  </si>
  <si>
    <t>Chụp Xquang số hóa ổ răng hoặc cận chóp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</si>
  <si>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</si>
  <si>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</si>
  <si>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</si>
  <si>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</si>
  <si>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</si>
  <si>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</si>
  <si>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</si>
  <si>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</si>
  <si>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</si>
  <si>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</si>
  <si>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</si>
  <si>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</si>
  <si>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</si>
  <si>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</si>
  <si>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</si>
  <si>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</si>
  <si>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</si>
  <si>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</si>
  <si>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</si>
  <si>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</si>
  <si>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</si>
  <si>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</si>
  <si>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</si>
  <si>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</si>
  <si>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</si>
  <si>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</si>
  <si>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</si>
  <si>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</si>
  <si>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</si>
  <si>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</si>
  <si>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</si>
  <si>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</si>
  <si>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</si>
  <si>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</si>
  <si>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</si>
  <si>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</si>
  <si>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</si>
  <si>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</si>
  <si>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</si>
  <si>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</si>
  <si>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</si>
  <si>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</si>
  <si>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</si>
  <si>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</si>
  <si>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</si>
  <si>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</si>
  <si>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</si>
  <si>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</si>
  <si>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</si>
  <si>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</si>
  <si>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</si>
  <si>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</si>
  <si>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</si>
  <si>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</si>
  <si>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</si>
  <si>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</si>
  <si>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</si>
  <si>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</si>
  <si>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</si>
  <si>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</si>
  <si>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</si>
  <si>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</si>
  <si>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</si>
  <si>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</si>
  <si>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</si>
  <si>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</si>
  <si>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</si>
  <si>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</si>
  <si>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</si>
  <si>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</si>
  <si>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</si>
  <si>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</si>
  <si>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</si>
  <si>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</si>
  <si>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</si>
  <si>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</si>
  <si>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</si>
  <si>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</si>
  <si>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</si>
  <si>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</si>
  <si>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</si>
  <si>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</si>
  <si>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</si>
  <si>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</si>
  <si>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</si>
  <si>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</si>
  <si>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</si>
  <si>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</si>
  <si>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</si>
  <si>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</si>
  <si>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304</t>
  </si>
  <si>
    <t>305</t>
  </si>
  <si>
    <t>209</t>
  </si>
  <si>
    <t>210</t>
  </si>
  <si>
    <t>318</t>
  </si>
  <si>
    <t>18.0220.0040</t>
  </si>
  <si>
    <t>37.2A04.0040</t>
  </si>
  <si>
    <t>18.220</t>
  </si>
  <si>
    <t>Chụp cắt lớp vi tính bụng - tiểu khung thường quy (từ 1-32 dãy)</t>
  </si>
  <si>
    <t>Chụp cắt lớp vi tính bụng - tiểu khung thường quy (từ 1-32 dãy) [không có thuốc cản quang]</t>
  </si>
  <si>
    <t>Chụp cắt lớp vi tính bụng-tiểu khung thường quy (từ 1-32 dãy)</t>
  </si>
  <si>
    <t>Chụp CT Scanner đến 32 dãy không có thuốc cản quang</t>
  </si>
  <si>
    <t>319</t>
  </si>
  <si>
    <t>18.0255.0040</t>
  </si>
  <si>
    <t>18.255</t>
  </si>
  <si>
    <t>Chụp cắt lớp vi tính cột sống cổ không tiêm thuốc cản quang (từ 1- 32 dãy)</t>
  </si>
  <si>
    <t>320</t>
  </si>
  <si>
    <t>18.0257.0040</t>
  </si>
  <si>
    <t>18.257</t>
  </si>
  <si>
    <t>Chụp cắt lớp vi tính cột sống ngực không tiêm thuốc cản quang (từ 1- 32 dãy)</t>
  </si>
  <si>
    <t>321</t>
  </si>
  <si>
    <t>18.0259.0040</t>
  </si>
  <si>
    <t>18.259</t>
  </si>
  <si>
    <t>Chụp cắt lớp vi tính cột sống thắt lưng không tiêm thuốc cản quang (từ 1- 32 dãy)</t>
  </si>
  <si>
    <t>322</t>
  </si>
  <si>
    <t>18.0163.0040</t>
  </si>
  <si>
    <t>18.163</t>
  </si>
  <si>
    <t>Chụp cắt lớp vi tính hàm mặt chùm tia hình nón hàm dưới (Cone-Beam CT)</t>
  </si>
  <si>
    <t>Chụp cắt lớp vi tính hàm mặt chùm tia hình nón hàm dưới (Cone-Beam CT) [không có thuốc cản quang]</t>
  </si>
  <si>
    <t>323</t>
  </si>
  <si>
    <t>18.0162.0040</t>
  </si>
  <si>
    <t>18.162</t>
  </si>
  <si>
    <t>Chụp cắt lớp vi tính hàm mặt chùm tia hình nón hàm trên (Cone-Beam CT)</t>
  </si>
  <si>
    <t>Chụp cắt lớp vi tính hàm mặt chùm tia hình nón hàm trên (Cone-Beam CT)  [không có thuốc cản quang]</t>
  </si>
  <si>
    <t>324</t>
  </si>
  <si>
    <t>18.0164.0040</t>
  </si>
  <si>
    <t>18.164</t>
  </si>
  <si>
    <t>Chụp cắt lớp vi tính hàm mặt chùm tia hình nón hàm trên hàm dưới (Cone-Beam CT)</t>
  </si>
  <si>
    <t>Chụp cắt lớp vi tính hàm mặt chùm tia hình nón hàm trên hàm dưới (Cone-Beam CT)  [không có thuốc cản quang]</t>
  </si>
  <si>
    <t>325</t>
  </si>
  <si>
    <t>18.0222.0040</t>
  </si>
  <si>
    <t>18.222</t>
  </si>
  <si>
    <t>Chụp cắt lớp vi tính hệ tiết niệu thường quy (từ 1-32 dãy)</t>
  </si>
  <si>
    <t>Chụp cắt lớp vi tính hệ tiết niệu thường quy (từ 1-32 dãy) [không có thuốc cản quang]</t>
  </si>
  <si>
    <t>326</t>
  </si>
  <si>
    <t>18.0261.0040</t>
  </si>
  <si>
    <t>18.261</t>
  </si>
  <si>
    <t>Chụp cắt lớp vi tính khớp thường quy không tiêm thuốc cản quang (từ 1- 32 dãy)</t>
  </si>
  <si>
    <t>327</t>
  </si>
  <si>
    <t>18.0191.0040</t>
  </si>
  <si>
    <t>18.191</t>
  </si>
  <si>
    <t>Chụp cắt lớp vi tính lồng ngực không tiêm thuốc cản quang (từ 1- 32 dãy)</t>
  </si>
  <si>
    <t>328</t>
  </si>
  <si>
    <t>18.0195.0040</t>
  </si>
  <si>
    <t>18.195</t>
  </si>
  <si>
    <t>Chụp cắt lớp vi tính nội soi ảo cây phế quản (từ 1- 32 dãy)</t>
  </si>
  <si>
    <t>Chụp cắt lớp vi tính nội soi ảo cây phế quản (từ 1- 32 dãy) [không có thuốc cản quang]</t>
  </si>
  <si>
    <t>329</t>
  </si>
  <si>
    <t>18.0193.0040</t>
  </si>
  <si>
    <t>18.193</t>
  </si>
  <si>
    <t>Chụp cắt lớp vi tính phổi độ phân giải cao (từ 1- 32 dãy)</t>
  </si>
  <si>
    <t>Chụp cắt lớp vi tính phổi độ phân giải cao (từ 1- 32 dãy) [không có thuốc cản quang]</t>
  </si>
  <si>
    <t>330</t>
  </si>
  <si>
    <t>18.0227.0040</t>
  </si>
  <si>
    <t>18.227</t>
  </si>
  <si>
    <t>Chụp cắt lớp vi tính ruột non (entero-scan) không dùng sonde (từ 1-32 dãy)</t>
  </si>
  <si>
    <t>Chụp cắt lớp vi tính ruột non (entero-scan) không dùng sonde (từ 1-32 dãy) [không có thuốc cản quang]</t>
  </si>
  <si>
    <t>331</t>
  </si>
  <si>
    <t>18.0219.0040</t>
  </si>
  <si>
    <t>18.219</t>
  </si>
  <si>
    <t>Chụp cắt lớp vi tính tầng trên ổ bụng thường quy (gồm: chụp cắt lớp vi tính gan - mật, tụy, lách, dạ dày - tá tràng.v.v.) (từ 1-32 dãy)</t>
  </si>
  <si>
    <t>Chụp cắt lớp vi tính tầng trên ổ bụng thường quy (gồm: chụp cắt lớp vi tính gan - mật, tụy, lách, dạ dày - tá tràng.v.v.) (từ 1-32 dãy) [không có thuốc cản quang]</t>
  </si>
  <si>
    <t>Chụp cắt lớp vi tính tầng trên ổ bụng thường quy (gồm: chụp Cắt lớp vi tính gan-mật, tụy, lách, dạ dày-tá tràng.v.v.) (từ 1-32 dãy)</t>
  </si>
  <si>
    <t>332</t>
  </si>
  <si>
    <t>18.0221.0040</t>
  </si>
  <si>
    <t>18.221</t>
  </si>
  <si>
    <t>Chụp cắt lớp vi tính tiểu khung thường quy (gồm: chụp cắt lớp vi tính tử cung - buồng trứng, tiền liệt tuyến, các khối u vùng tiểu khung.v.v.) (từ 1-32 dãy)</t>
  </si>
  <si>
    <t>Chụp cắt lớp vi tính tiểu khung thường quy (gồm: chụp cắt lớp vi tính tử cung - buồng trứng, tiền liệt tuyến, các khối u vùng tiểu khung.v.v.) (từ 1-32  dãy) [không có thuốc cản quang]</t>
  </si>
  <si>
    <t>Chụp cắt lớp vi tính tiểu khung thường quy (gồm: chụp cắt lớp vi tính tử cung-buồng trứng, tiền liệt tuyến, các khối u vùng tiểu khung.v.v.) (từ 1-32 dãy)</t>
  </si>
  <si>
    <t>333</t>
  </si>
  <si>
    <t>18.0245.0040</t>
  </si>
  <si>
    <t>18.245</t>
  </si>
  <si>
    <t>Chụp cắt lớp vi tính tiểu khung thường quy (gồm: chụp cắt lớp vi tính tử cung-buồng trứng, tiền liệt tuyến, các khối u vùng tiểu khung.v.v.)</t>
  </si>
  <si>
    <t>Chụp cắt lớp vi tính tiểu khung thường quy (gồm: chụp cắt lớp vi tính tử cung-buồng trứng, tiền liệt tuyến, các khối u vùng tiểu khung.v.v.) [không có thuốc cản quang]</t>
  </si>
  <si>
    <t>334</t>
  </si>
  <si>
    <t>18.0199.0040</t>
  </si>
  <si>
    <t>18.199</t>
  </si>
  <si>
    <t>Chụp cắt lớp vi tính tính điểm vôi hóa mạch vành (từ 1- 32 dãy)</t>
  </si>
  <si>
    <t>Chụp cắt lớp vi tính tính điểm vôi hóa mạch vành (từ 1- 32 dãy) [không có thuốc cản quang]</t>
  </si>
  <si>
    <t>335</t>
  </si>
  <si>
    <t>18.0264.0040</t>
  </si>
  <si>
    <t>18.264</t>
  </si>
  <si>
    <t>Chụp cắt lớp vi tính xương chi không tiêm thuốc cản quang (từ 1- 32 dãy)</t>
  </si>
  <si>
    <t xml:space="preserve">Chụp cắt lớp vi tính xương chi không tiêm thuốc cản quang (từ 1- 32 dãy) </t>
  </si>
  <si>
    <t>336</t>
  </si>
  <si>
    <t>18.0155.0040</t>
  </si>
  <si>
    <t>18.155</t>
  </si>
  <si>
    <t>Chụp CLVT hàm - mặt không tiêm thuốc cản quang (từ 1-32 dãy)</t>
  </si>
  <si>
    <t>Chụp CLVT hàm-mặt không tiêm thuốc cản quang (từ 1-32 dãy)</t>
  </si>
  <si>
    <t>337</t>
  </si>
  <si>
    <t>18.0161.0040</t>
  </si>
  <si>
    <t>18.161</t>
  </si>
  <si>
    <t>Chụp CLVT hàm mặt có dựng hình 3D (từ 1-32 dãy)</t>
  </si>
  <si>
    <t>Chụp CLVT hàm mặt có dựng hình 3D (từ 1-32 dãy) [không có thuốc cản quang]</t>
  </si>
  <si>
    <t>338</t>
  </si>
  <si>
    <t>18.0157.0040</t>
  </si>
  <si>
    <t>18.157</t>
  </si>
  <si>
    <t>Chụp CLVT hàm mặt có ứng dụng phần mềm nha khoa (từ 1-32 dãy)</t>
  </si>
  <si>
    <t>Chụp CLVT hàm mặt có ứng dụng phần mềm nha khoa (từ 1-32 dãy) [không có thuốc cản quang]</t>
  </si>
  <si>
    <t>339</t>
  </si>
  <si>
    <t>18.0160.0040</t>
  </si>
  <si>
    <t>18.160</t>
  </si>
  <si>
    <t>Chụp CLVT hốc mắt (từ 1-32 dãy)</t>
  </si>
  <si>
    <t>Chụp CLVT hốc mắt (từ 1-32 dãy) [không có thuốc cản quang]</t>
  </si>
  <si>
    <t>340</t>
  </si>
  <si>
    <t>18.0149.0040</t>
  </si>
  <si>
    <t>18.149</t>
  </si>
  <si>
    <t>Chụp CLVT sọ não không tiêm thuốc cản quang (từ 1-32 dãy)</t>
  </si>
  <si>
    <t>341</t>
  </si>
  <si>
    <t>18.0158.0040</t>
  </si>
  <si>
    <t>18.158</t>
  </si>
  <si>
    <t>Chụp CLVT tai - xương đá không tiêm thuốc (từ 1-32 dãy)</t>
  </si>
  <si>
    <t>Chụp CLVT tai-xương đá không tiêm thuốc (từ 1-32 dãy)</t>
  </si>
  <si>
    <t>342</t>
  </si>
  <si>
    <t>18.0220.0041</t>
  </si>
  <si>
    <t>37.2A04.0041</t>
  </si>
  <si>
    <t>Chụp cắt lớp vi tính bụng - tiểu khung thường quy (từ 1-32 dãy) [có thuốc cản quang]</t>
  </si>
  <si>
    <t>Chụp CT Scanner đến 32 dãy có thuốc cản quang</t>
  </si>
  <si>
    <t>Chưa bao gồm thuốc cản quang.</t>
  </si>
  <si>
    <t>343</t>
  </si>
  <si>
    <t>18.0256.0041</t>
  </si>
  <si>
    <t>18.256</t>
  </si>
  <si>
    <t>Chụp cắt lớp vi tính cột sống cổ có tiêm thuốc cản quang (từ 1- 32 dãy)</t>
  </si>
  <si>
    <t>344</t>
  </si>
  <si>
    <t>18.0258.0041</t>
  </si>
  <si>
    <t>18.258</t>
  </si>
  <si>
    <t>Chụp cắt lớp vi tính cột sống ngực có tiêm thuốc cản quang (từ 1- 32 dãy)</t>
  </si>
  <si>
    <t>345</t>
  </si>
  <si>
    <t>18.0260.0041</t>
  </si>
  <si>
    <t>18.260</t>
  </si>
  <si>
    <t>Chụp cắt lớp vi tính cột sống thắt lưng có tiêm thuốc cản quang (từ 1- 32 dãy)</t>
  </si>
  <si>
    <t>346</t>
  </si>
  <si>
    <t>18.0229.0041</t>
  </si>
  <si>
    <t>18.229</t>
  </si>
  <si>
    <t>Chụp cắt lớp vi tính đại tràng (colo-scan) dùng dịch hoặc hơi có nội soi ảo (từ 1-32 dãy)</t>
  </si>
  <si>
    <t>347</t>
  </si>
  <si>
    <t>18.0230.0041</t>
  </si>
  <si>
    <t>18.230</t>
  </si>
  <si>
    <t>Chụp cắt lớp vi tính động mạch chủ - chậu (từ 1-32 dãy)</t>
  </si>
  <si>
    <t>Chụp cắt lớp vi tính động mạch chủ-chậu (từ 1-32 dãy)</t>
  </si>
  <si>
    <t>348</t>
  </si>
  <si>
    <t>18.0197.0041</t>
  </si>
  <si>
    <t>18.197</t>
  </si>
  <si>
    <t>Chụp cắt lớp vi tính động mạch chủ ngực (từ 1- 32 dãy)</t>
  </si>
  <si>
    <t>349</t>
  </si>
  <si>
    <t>18.0196.0041</t>
  </si>
  <si>
    <t>18.196</t>
  </si>
  <si>
    <t>Chụp cắt lớp vi tính động mạch phổi (từ 1- 32 dãy)</t>
  </si>
  <si>
    <t>350</t>
  </si>
  <si>
    <t>18.0198.0041</t>
  </si>
  <si>
    <t>18.198</t>
  </si>
  <si>
    <t>Chụp cắt lớp vi tính động mạch vành, tim (từ 1- 32 dãy)</t>
  </si>
  <si>
    <t>351</t>
  </si>
  <si>
    <t>18.0225.0041</t>
  </si>
  <si>
    <t>18.225</t>
  </si>
  <si>
    <t>Chụp cắt lớp vi tính gan có dựng hình đường mật (từ 1-32 dãy)</t>
  </si>
  <si>
    <t>Chụp cắt lớp vi tính gan có dựng hình đường mật (từ 1-32 dãy [có thuốc cản quang]</t>
  </si>
  <si>
    <t>352</t>
  </si>
  <si>
    <t>18.0224.0041</t>
  </si>
  <si>
    <t>18.224</t>
  </si>
  <si>
    <t>Chụp cắt lớp vi tính hệ tiết niệu có khảo sát mạch thận và/hoặc dựng hình đường bài xuất (từ 1-32 dãy)</t>
  </si>
  <si>
    <t>Chụp cắt lớp vi tính hệ tiết niệu có khảo sát mạch thận và/hoặc dựng hình đường bài xuất (từ 1-32 dãy) [có thuốc cản quang]</t>
  </si>
  <si>
    <t>353</t>
  </si>
  <si>
    <t>18.0222.0041</t>
  </si>
  <si>
    <t>Chụp cắt lớp vi tính hệ tiết niệu thường quy (từ 1-32 dãy) [có thuốc cản quang]</t>
  </si>
  <si>
    <t>354</t>
  </si>
  <si>
    <t>18.0263.0041</t>
  </si>
  <si>
    <t>18.263</t>
  </si>
  <si>
    <t>Chụp cắt lớp vi tính khớp có tiêm thuốc cản quang vào ổ khớp (từ 1- 32 dãy)</t>
  </si>
  <si>
    <t>355</t>
  </si>
  <si>
    <t>18.0262.0041</t>
  </si>
  <si>
    <t>18.262</t>
  </si>
  <si>
    <t>Chụp cắt lớp vi tính khớp thường quy có tiêm thuốc cản quang (từ 1- 32 dãy)</t>
  </si>
  <si>
    <t>356</t>
  </si>
  <si>
    <t>18.0192.0041</t>
  </si>
  <si>
    <t>18.192</t>
  </si>
  <si>
    <t>Chụp cắt lớp vi tính lồng ngực có tiêm thuốc cản quang (từ 1- 32 dãy)</t>
  </si>
  <si>
    <t>357</t>
  </si>
  <si>
    <t>18.0267.0041</t>
  </si>
  <si>
    <t>18.267</t>
  </si>
  <si>
    <t>Chụp cắt lớp vi tính mạch máu chi dưới (từ 1- 32 dãy)</t>
  </si>
  <si>
    <t>358</t>
  </si>
  <si>
    <t>18.0266.0041</t>
  </si>
  <si>
    <t>18.266</t>
  </si>
  <si>
    <t>Chụp cắt lớp vi tính mạch máu chi trên (từ 1- 32 dãy)</t>
  </si>
  <si>
    <t>359</t>
  </si>
  <si>
    <t>18.0228.0041</t>
  </si>
  <si>
    <t>18.228</t>
  </si>
  <si>
    <t>Chụp cắt lớp vi tính ruột non (entero-scan) có dùng sonde (từ 1-32 dãy)</t>
  </si>
  <si>
    <t>Chụp cắt lớp vi tính ruột non (entero-scan) có dùng sonde (từ 1-32 dãy) [có thuốc cản quang]</t>
  </si>
  <si>
    <t>360</t>
  </si>
  <si>
    <t>18.0226.0041</t>
  </si>
  <si>
    <t>18.226</t>
  </si>
  <si>
    <t>Chụp cắt lớp vi tính tạng khảo sát huyết động học khối u (CT perfusion) (từ 1-32 dãy)</t>
  </si>
  <si>
    <t>Chụp cắt lớp vi tính tạng khảo sát huyết động học khối u (CT perfusion) (từ 1-32 dãy) [có thuốc cản quang]</t>
  </si>
  <si>
    <t>361</t>
  </si>
  <si>
    <t>18.0223.0041</t>
  </si>
  <si>
    <t>18.223</t>
  </si>
  <si>
    <t>Chụp cắt lớp vi tính tầng trên ổ bụng có khảo sát mạch các tạng (bao gồm mạch: gan, tụy, lách và mạch khối u) (từ 1-32 dãy)</t>
  </si>
  <si>
    <t>Chụp cắt lớp vi tính tầng trên ổ bụng có khảo sát mạch các tạng (bao gồm mạch: gan, tụy, lách và mạch khối u) (từ 1-32 dãy) [có thuốc cản quang]</t>
  </si>
  <si>
    <t>362</t>
  </si>
  <si>
    <t>18.0219.0041</t>
  </si>
  <si>
    <t>Chụp cắt lớp vi tính tầng trên ổ bụng thường quy (gồm: chụp cắt lớp vi tính gan - mật, tụy, lách, dạ dày - tá tràng.v.v.) (từ 1-32 dãy) [có thuốc cản quang]</t>
  </si>
  <si>
    <t>363</t>
  </si>
  <si>
    <t>18.0221.0041</t>
  </si>
  <si>
    <t>Chụp cắt lớp vi tính tiểu khung thường quy (gồm: chụp cắt lớp vi tính tử cung - buồng trứng, tiền liệt tuyến, các khối u vùng tiểu khung.v.v.) (từ 1-32 dãy) [có thuốc cản quang]</t>
  </si>
  <si>
    <t>364</t>
  </si>
  <si>
    <t>18.0245.0041</t>
  </si>
  <si>
    <t>Chụp cắt lớp vi tính tiểu khung thường quy (gồm: chụp cắt lớp vi tính tử cung-buồng trứng, tiền liệt tuyến, các khối u vùng tiểu khung.v.v.) [có thuốc cản quang, tử 1-32 dãy]</t>
  </si>
  <si>
    <t>365</t>
  </si>
  <si>
    <t>18.0265.0041</t>
  </si>
  <si>
    <t>18.265</t>
  </si>
  <si>
    <t>Chụp cắt lớp vi tính xương chi có tiêm thuốc cản quang (từ 1- 32 dãy)</t>
  </si>
  <si>
    <t xml:space="preserve">Chụp cắt lớp vi tính xương chi có tiêm thuốc cản quang (từ 1- 32 dãy) </t>
  </si>
  <si>
    <t>366</t>
  </si>
  <si>
    <t>18.0156.0041</t>
  </si>
  <si>
    <t>18.156</t>
  </si>
  <si>
    <t>Chụp CLVT hàm - mặt có tiêm thuốc cản quang (từ 1-32 dãy)</t>
  </si>
  <si>
    <t>Chụp CLVT hàm-mặt có tiêm thuốc cản quang (từ 1-32 dãy)</t>
  </si>
  <si>
    <t>367</t>
  </si>
  <si>
    <t>18.0151.0041</t>
  </si>
  <si>
    <t>18.151</t>
  </si>
  <si>
    <t>Chụp CLVT hệ động mạch cảnh có tiêm thuốc cản quang (từ 1-32 dãy)</t>
  </si>
  <si>
    <t>368</t>
  </si>
  <si>
    <t>18.0160.0041</t>
  </si>
  <si>
    <t>Chụp CLVT hốc mắt (từ 1-32 dãy) [có thuốc cản quang]</t>
  </si>
  <si>
    <t>369</t>
  </si>
  <si>
    <t>18.0153.0041</t>
  </si>
  <si>
    <t>18.153</t>
  </si>
  <si>
    <t>Chụp CLVT mạch máu não (từ 1-32 dãy)</t>
  </si>
  <si>
    <t>370</t>
  </si>
  <si>
    <t>18.0154.0041</t>
  </si>
  <si>
    <t>18.154</t>
  </si>
  <si>
    <t>Chụp CLVT sọ não có dựng hình 3D (từ 1-32 dãy)</t>
  </si>
  <si>
    <t>Chụp CLVT sọ não có dựng hình 3D (từ 1-32 dãy) [có thuốc cản quang]</t>
  </si>
  <si>
    <t>371</t>
  </si>
  <si>
    <t>18.0150.0041</t>
  </si>
  <si>
    <t>18.150</t>
  </si>
  <si>
    <t>Chụp CLVT sọ não có tiêm thuốc cản quang (từ 1-32 dãy)</t>
  </si>
  <si>
    <t>372</t>
  </si>
  <si>
    <t>18.0159.0041</t>
  </si>
  <si>
    <t>18.159</t>
  </si>
  <si>
    <t>Chụp CLVT tai - xương đá có tiêm thuốc cản quang (từ 1-32 dãy)</t>
  </si>
  <si>
    <t>Chụp CLVT tai-xương đá có tiêm thuốc cản quang (từ 1-32 dãy)</t>
  </si>
  <si>
    <t>373</t>
  </si>
  <si>
    <t>18.0152.0041</t>
  </si>
  <si>
    <t>18.152</t>
  </si>
  <si>
    <t>Chụp CLVT tưới máu não (CT perfusion) (từ 1-32 dãy)</t>
  </si>
  <si>
    <t>QĐ Sở Y tế Hà Nam</t>
  </si>
  <si>
    <t>587/QĐ-SYT ngày 10/11/2015</t>
  </si>
  <si>
    <t>13/QĐ-SYT ngày 11/01/2017</t>
  </si>
  <si>
    <t>262/QĐ-SYT ngày 19/8/2020</t>
  </si>
  <si>
    <t>206/QĐ-SYT ngày 29/6/2020</t>
  </si>
  <si>
    <t>13/QĐ-SYT ngày 11/01/2017, 587/QĐ-SYT ngày 10/11/2015</t>
  </si>
  <si>
    <t>520/QĐ-SYT ngày 01/7/2016</t>
  </si>
  <si>
    <t>587/QĐ-SYT ngày 10/11/2015, 206/QĐ-SYT ngày 29/6/2020</t>
  </si>
  <si>
    <t>206/QĐ- SYT ngày 29/6/2020</t>
  </si>
  <si>
    <t>1260</t>
  </si>
  <si>
    <t>02.0305.0135</t>
  </si>
  <si>
    <t>2.305</t>
  </si>
  <si>
    <t>Nội soi thực quản - dạ dày - tá tràng không sinh thiết</t>
  </si>
  <si>
    <t>18.0011.0001</t>
  </si>
  <si>
    <t>18.11</t>
  </si>
  <si>
    <t>Siêu âm màng phổi</t>
  </si>
  <si>
    <t>857</t>
  </si>
  <si>
    <t>18.0055.0069</t>
  </si>
  <si>
    <t>18.55</t>
  </si>
  <si>
    <t>Siêu âm doppler tuyến vú</t>
  </si>
  <si>
    <t>Siêu âm Doppler tuyến vú</t>
  </si>
  <si>
    <t>QĐ 13/QĐ-SYT 
ngày 11/01/2017</t>
  </si>
  <si>
    <t>QĐ 587/QĐ-SYT
 ngày 10/11/2019</t>
  </si>
  <si>
    <t>13/QĐ-SYT ngày 11-01-2017</t>
  </si>
  <si>
    <t>587/QĐ-SYT ngày 10-11-2015</t>
  </si>
  <si>
    <t>520/QĐ-SYT ngày 01-7-2016 ,587/QĐ-SYT ngày 10-11-2015</t>
  </si>
  <si>
    <t>206/QĐ- SYT ngày 29-6-2020</t>
  </si>
  <si>
    <t>262/QĐ-SYT ngày 19-8-2020</t>
  </si>
  <si>
    <t>1092/QĐ- SYT ngày 02-8-2017</t>
  </si>
  <si>
    <t>520/QĐ-SYT ngày 01-7-2016</t>
  </si>
  <si>
    <t xml:space="preserve"> 1092/QĐ-SYT ngày 02/8/2017</t>
  </si>
  <si>
    <t xml:space="preserve"> 520/QĐ-SYT  ngày 01/7/2016</t>
  </si>
  <si>
    <t xml:space="preserve"> 520/QĐ-SYT ngày 01/7/2016</t>
  </si>
  <si>
    <t>Quyết định số 587/QĐ-SYT ngày 10/11/2015</t>
  </si>
  <si>
    <t>Quyết định số 520/QĐ-SYT ngày 1/7/2016,Quyết định số 587/QĐ-SYT ngày 10/11/2015</t>
  </si>
  <si>
    <t>13/QĐ-SYT ngày 11/1/2017</t>
  </si>
  <si>
    <t>Quyết định số 520/QĐ-SYT ngày 1/7/2016</t>
  </si>
  <si>
    <t>Quyết định số 587/QĐ-SYT ngày 10/11/2015,số 206/QĐ-SYT ngày 29/6/2020</t>
  </si>
  <si>
    <t>Số 262/QĐ-SYT ngày 19/8/2020</t>
  </si>
  <si>
    <t>Số 206/QĐ-SYT ngày 29/6/2020</t>
  </si>
  <si>
    <t>Số 206/QĐ-SYT ngày 29/6/2020,số 587/QĐ-SYT ngày 10/11/2015</t>
  </si>
  <si>
    <t>Quyết định số 587/QĐ-SYT ngày 10/11/2015, QĐ 206/QD- SYT ngày 29/6/2020</t>
  </si>
  <si>
    <t>Quyết định 262/QĐ-SYT ngày 19/8/2020</t>
  </si>
  <si>
    <t>Quyết định số 206/QĐ-SYT ngày 29/06/2020</t>
  </si>
  <si>
    <t>Quyết định số 206/QĐ-SYT ngày 29/06/2020; QĐ 587/QĐ-SYT ngày 10/01/2015</t>
  </si>
  <si>
    <t>Quyết định số 262/QĐ-SYT ngày 19/8/2020</t>
  </si>
  <si>
    <t>Quyết định số 13/QĐ-SYT ngày 11/01/2017</t>
  </si>
  <si>
    <t>Quyết định số 206/QĐ-SYT ngày 29/6/2020</t>
  </si>
  <si>
    <t>Quyết định số 1092/QĐ-SYT ngày 02/8/2017</t>
  </si>
  <si>
    <t>Quyết định số 206/QĐ-SYT ngày 29/6/2020; QĐ 587 ngày 10/11/2015</t>
  </si>
  <si>
    <t>Quyết định 587 ngày 10/11/2015</t>
  </si>
  <si>
    <t>(Kèm theo tờ trình số 56/TTYT ngày 21/11/2024 của TTYT huyện Lý Nhân )</t>
  </si>
  <si>
    <t>Đơn vị: đồng</t>
  </si>
  <si>
    <t>70 % mức đề xuất</t>
  </si>
  <si>
    <t>2</t>
  </si>
  <si>
    <t>6435</t>
  </si>
  <si>
    <t>01.0086.0898</t>
  </si>
  <si>
    <t>1.86</t>
  </si>
  <si>
    <t>Khí dung thuốc cấp cứu (một lần)</t>
  </si>
  <si>
    <t>3</t>
  </si>
  <si>
    <t>4</t>
  </si>
  <si>
    <t>1570</t>
  </si>
  <si>
    <t>01.0164.0210</t>
  </si>
  <si>
    <t>1.164</t>
  </si>
  <si>
    <t>Thông bàng quang</t>
  </si>
  <si>
    <t>8</t>
  </si>
  <si>
    <t>1576</t>
  </si>
  <si>
    <t>02.0247.0211</t>
  </si>
  <si>
    <t>2.247</t>
  </si>
  <si>
    <t>10</t>
  </si>
  <si>
    <t>11</t>
  </si>
  <si>
    <t>13</t>
  </si>
  <si>
    <t>16</t>
  </si>
  <si>
    <t>18</t>
  </si>
  <si>
    <t>20</t>
  </si>
  <si>
    <t>21</t>
  </si>
  <si>
    <t>25</t>
  </si>
  <si>
    <t>26</t>
  </si>
  <si>
    <t>37</t>
  </si>
  <si>
    <t>38</t>
  </si>
  <si>
    <t>39</t>
  </si>
  <si>
    <t>40</t>
  </si>
  <si>
    <t>6036</t>
  </si>
  <si>
    <t>03.1663.0769</t>
  </si>
  <si>
    <t>Khâu da mi  [gây tê]</t>
  </si>
  <si>
    <t>42</t>
  </si>
  <si>
    <t>44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</si>
  <si>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</si>
  <si>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</si>
  <si>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</si>
  <si>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</si>
  <si>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</si>
  <si>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</si>
  <si>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</si>
  <si>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</si>
  <si>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</si>
  <si>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</si>
  <si>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</si>
  <si>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</si>
  <si>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</si>
  <si>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</si>
  <si>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</si>
  <si>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65</t>
  </si>
  <si>
    <t>68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</si>
  <si>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</si>
  <si>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</si>
  <si>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</si>
  <si>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</si>
  <si>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</si>
  <si>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</si>
  <si>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</si>
  <si>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</si>
  <si>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</si>
  <si>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</si>
  <si>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</si>
  <si>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</si>
  <si>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</si>
  <si>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</si>
  <si>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</si>
  <si>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6300</t>
  </si>
  <si>
    <t>03.1695.0842</t>
  </si>
  <si>
    <t>3.1695</t>
  </si>
  <si>
    <t>87</t>
  </si>
  <si>
    <t>88</t>
  </si>
  <si>
    <t>89</t>
  </si>
  <si>
    <t>90</t>
  </si>
  <si>
    <t>91</t>
  </si>
  <si>
    <t>92</t>
  </si>
  <si>
    <t>5720</t>
  </si>
  <si>
    <t>13.0241.0644</t>
  </si>
  <si>
    <t>37.8D06.0644</t>
  </si>
  <si>
    <t>13.241</t>
  </si>
  <si>
    <t>Phá thai đến hết 7 tuần bằng phương pháp hút chân không</t>
  </si>
  <si>
    <t>93</t>
  </si>
  <si>
    <t>9263</t>
  </si>
  <si>
    <t>13.228</t>
  </si>
  <si>
    <t>Đặt và tháo dụng cụ tử cung</t>
  </si>
  <si>
    <t>94</t>
  </si>
  <si>
    <t>9264</t>
  </si>
  <si>
    <t>13.50</t>
  </si>
  <si>
    <t>Điều trị tắc tia sữa bằng máy hút</t>
  </si>
  <si>
    <t>Điều trị tắc tia sữa bằng máy hút hoặc sóng ngắn hoặc hồng ngoại</t>
  </si>
  <si>
    <t>1952</t>
  </si>
  <si>
    <t>08.0080.2046</t>
  </si>
  <si>
    <t>8.80</t>
  </si>
  <si>
    <t>Châm tê phẫu thuật dẫn lưu nước tiểu bàng quang</t>
  </si>
  <si>
    <t>101</t>
  </si>
  <si>
    <t>2640</t>
  </si>
  <si>
    <t>03.0651.0280</t>
  </si>
  <si>
    <t>3.651</t>
  </si>
  <si>
    <t>2676</t>
  </si>
  <si>
    <t>03.0650.0280</t>
  </si>
  <si>
    <t>3.650</t>
  </si>
  <si>
    <t>Xoa búp bấm huyệt điều trị viêm quanh khớp vai</t>
  </si>
  <si>
    <t>2624</t>
  </si>
  <si>
    <t>03.0648.0280</t>
  </si>
  <si>
    <t>3.648</t>
  </si>
  <si>
    <t>114</t>
  </si>
  <si>
    <t>115</t>
  </si>
  <si>
    <t>2674</t>
  </si>
  <si>
    <t>03.0646.0280</t>
  </si>
  <si>
    <t>3.646</t>
  </si>
  <si>
    <t>2653</t>
  </si>
  <si>
    <t>03.0625.0280</t>
  </si>
  <si>
    <t>3.625</t>
  </si>
  <si>
    <t>124</t>
  </si>
  <si>
    <t>888</t>
  </si>
  <si>
    <t>15.0302.0075</t>
  </si>
  <si>
    <t>15.302</t>
  </si>
  <si>
    <t>Cắt chỉ sau phẫu thuật</t>
  </si>
  <si>
    <t>(Kèm theo tờ trình số 56/TTYT ngày 21/11/2024 của TTYT huyện Lý Nhân)</t>
  </si>
  <si>
    <t>Phụ lục I</t>
  </si>
  <si>
    <t xml:space="preserve"> GIÁ DỊCH VỤ KHÁM BỆNH</t>
  </si>
  <si>
    <t>( Kèm theo Tờ trình số 56/TTYT ngày 21/11 /2024 của Trung tâm Y tế huyện Lý Nhân )</t>
  </si>
  <si>
    <t>Chi phí trực tiếp</t>
  </si>
  <si>
    <t>Chi phí tiền lương 1,8trđ</t>
  </si>
  <si>
    <t>Giá bao gồm chi phí trực tiếp và tiền lương 1,8 trđ (TT 22, QĐ 56, QĐ 921)</t>
  </si>
  <si>
    <t>Chi phí tiền lương 2.340.000 đ</t>
  </si>
  <si>
    <t>Giá bao gồm chi phí trực tiếp và tiền lương 2,34 trđ</t>
  </si>
  <si>
    <t>Giá đề nghị phê duyệt</t>
  </si>
  <si>
    <t>I</t>
  </si>
  <si>
    <t>Danh mục BHYT thanh toán</t>
  </si>
  <si>
    <t>Giá khám bệnh tại Bệnh viện hạng III</t>
  </si>
  <si>
    <t xml:space="preserve">Giá khám bệnh tại Trạm y tế xã </t>
  </si>
  <si>
    <t>II</t>
  </si>
  <si>
    <t>Danh mục không thuộc Quỹ BHYT thanh toán nhưng không phải là DV theo yêu cầu</t>
  </si>
  <si>
    <t>Khám cấp giấy chứng thương, giám định y khoa (không kể xét nghiệm, X-quang)</t>
  </si>
  <si>
    <t>Khám sức khỏe toàn diện lao động, lái xe, khám sức khỏe định kỳ (không kể xét nghiệm, X-quang)</t>
  </si>
  <si>
    <t>3.1</t>
  </si>
  <si>
    <t>3.2</t>
  </si>
  <si>
    <t>3.3</t>
  </si>
  <si>
    <t>Phụ lục II</t>
  </si>
  <si>
    <t>GIÁ DỊCH VỤ NGÀY GIƯỜNG BỆNH</t>
  </si>
  <si>
    <t>Đơn vị tính: Đồng</t>
  </si>
  <si>
    <t>Số TT</t>
  </si>
  <si>
    <t>Các loại dịch vụ</t>
  </si>
  <si>
    <t>Phụ cấp</t>
  </si>
  <si>
    <t>Giá tại TT 21,22, QĐ 56 (Chi phí trực tiếp + lương 1,8 triệu)</t>
  </si>
  <si>
    <t xml:space="preserve">Lương 2,34 triệu đồng </t>
  </si>
  <si>
    <t>Tổng 2 yếu tố  (Chi phí trực tiếp + lương 2,34 triệu đ)</t>
  </si>
  <si>
    <t>Giá đề nghị duyệt</t>
  </si>
  <si>
    <t>Ngày giường bệnh Hồi sức cấp cứu</t>
  </si>
  <si>
    <t>Ngày giường bệnh Nội khoa:</t>
  </si>
  <si>
    <t>2.1</t>
  </si>
  <si>
    <r>
      <t xml:space="preserve">Loại 1: </t>
    </r>
    <r>
      <rPr>
        <sz val="12"/>
        <rFont val="Times New Roman"/>
        <family val="1"/>
      </rPr>
      <t>Các khoa: Truyền nhiễm, Hô hấp, Huyết học, Ung thư, Tim mạch, Tâm thần, Thần kinh, Nhi, Tiêu hoá, Thận học; Nội tiết; Dị ứng (đối với bệnh nhân dị ứng thuốc nặng: Stevens Jonhson/ Lyell)</t>
    </r>
  </si>
  <si>
    <t>2.2</t>
  </si>
  <si>
    <r>
      <t xml:space="preserve">Loại 2: </t>
    </r>
    <r>
      <rPr>
        <sz val="12"/>
        <rFont val="Times New Roman"/>
        <family val="1"/>
      </rPr>
      <t>Các Khoa: Cơ-Xương-Khớp, Da liễu, Dị ứng, Tai-Mũi-Họng, Mắt, Răng Hàm Mặt, Ngoại, Phụ -Sản không mổ; YHDT/ PHCN cho nhóm người bệnh tổn thương tủy sống, tai biến mạch máu não, chấn thương sọ não.</t>
    </r>
  </si>
  <si>
    <t>2.3</t>
  </si>
  <si>
    <r>
      <t>Loại 3:</t>
    </r>
    <r>
      <rPr>
        <sz val="12"/>
        <rFont val="Times New Roman"/>
        <family val="1"/>
      </rPr>
      <t xml:space="preserve"> Các khoa:  Đông Y, YHDT, Phục hồi chức năng</t>
    </r>
  </si>
  <si>
    <t xml:space="preserve">Ngày giường bệnh ngoại khoa, bỏng; </t>
  </si>
  <si>
    <r>
      <t>Loại 2 :</t>
    </r>
    <r>
      <rPr>
        <sz val="12"/>
        <rFont val="Times New Roman"/>
        <family val="1"/>
      </rPr>
      <t xml:space="preserve"> Sau các phẫu thuật loại 1; Bỏng độ 3-4 từ 25 -70% diện tích cơ thể</t>
    </r>
  </si>
  <si>
    <r>
      <t xml:space="preserve">Loại 3 </t>
    </r>
    <r>
      <rPr>
        <sz val="12"/>
        <rFont val="Times New Roman"/>
        <family val="1"/>
      </rPr>
      <t>: Sau các phẫu thuật loại 2; Bỏng độ 2 trên 30% diện tích cơ thể, Bỏng độ 3-4 dưới 25% diện tích cơ thể</t>
    </r>
  </si>
  <si>
    <r>
      <t xml:space="preserve">Loại 4 </t>
    </r>
    <r>
      <rPr>
        <sz val="12"/>
        <rFont val="Times New Roman"/>
        <family val="1"/>
      </rPr>
      <t>: Sau các phẫu thuật loại 3; Bỏng độ 1, độ 2 dưới 30% diện tích cơ thể</t>
    </r>
  </si>
  <si>
    <t>Ngày giường điều trị ban ngày</t>
  </si>
  <si>
    <t>Bằng 0,3 lần giá ngày giường của các khoa tương ứng</t>
  </si>
  <si>
    <t>( Kèm theo tờ trình số 56/TTYT ngày 21 /11 /202024 của Trung tâm Y tế huyện Lý Nhân )</t>
  </si>
  <si>
    <t>Danh mục dịch vụ do Quỹ BHYT thanh toán, NSNN chi trả</t>
  </si>
  <si>
    <t>A - Danh mục dịch vụ do Quỹ BHYT thanh toán, NSNN chi trả</t>
  </si>
  <si>
    <t>Đơn vị : đồng VN.</t>
  </si>
  <si>
    <t>TRUNG TÂM Y TẾ LÝ NHÂN</t>
  </si>
  <si>
    <t xml:space="preserve"> </t>
  </si>
  <si>
    <t>Đơn vị tính: Đồng VN.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</si>
</sst>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yyyy\-mm\-dd"/>
    <numFmt numFmtId="166" formatCode="_(* #,##0_);_(* \(#,##0\);_(* \-??_);_(@_)"/>
  </numFmts>
  <fonts count="36" x14ac:knownFonts="1">
    <font>
      <sz val="12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theme="1"/>
      <name val="Arial"/>
      <family val="2"/>
    </font>
    <font>
      <sz val="13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2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0000"/>
      <name val="Calibri"/>
      <family val="2"/>
      <scheme val="minor"/>
    </font>
    <font>
      <sz val="13"/>
      <color rgb="FF000000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sz val="10"/>
      <name val="Arial"/>
      <family val="2"/>
    </font>
    <font>
      <b/>
      <i/>
      <sz val="12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2"/>
      <name val="Calibri"/>
      <family val="2"/>
    </font>
    <font>
      <sz val="12"/>
      <name val="Calibri"/>
      <scheme val="minor"/>
    </font>
    <font>
      <sz val="14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2"/>
    <xf numFmtId="0" fontId="5" fillId="0" borderId="2"/>
    <xf numFmtId="0" fontId="2" fillId="0" borderId="2"/>
    <xf numFmtId="0" fontId="17" fillId="0" borderId="2"/>
    <xf numFmtId="0" fontId="2" fillId="0" borderId="2"/>
    <xf numFmtId="9" fontId="24" fillId="0" borderId="2" applyFont="0" applyFill="0" applyBorder="0" applyAlignment="0" applyProtection="0"/>
  </cellStyleXfs>
  <cellXfs count="242">
    <xf numFmtId="0" fontId="0" fillId="0" borderId="0" xfId="0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1" fillId="0" borderId="2" xfId="3" applyFont="1" applyAlignment="1">
      <alignment vertical="center"/>
    </xf>
    <xf numFmtId="0" fontId="9" fillId="0" borderId="2" xfId="3" applyFont="1" applyAlignment="1">
      <alignment horizontal="right" vertical="center"/>
    </xf>
    <xf numFmtId="0" fontId="7" fillId="0" borderId="6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left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horizontal="right" vertical="center"/>
    </xf>
    <xf numFmtId="0" fontId="6" fillId="0" borderId="0" xfId="0" applyFont="1"/>
    <xf numFmtId="49" fontId="7" fillId="0" borderId="6" xfId="0" applyNumberFormat="1" applyFont="1" applyBorder="1" applyAlignment="1">
      <alignment vertical="center" wrapText="1"/>
    </xf>
    <xf numFmtId="9" fontId="12" fillId="0" borderId="6" xfId="0" applyNumberFormat="1" applyFont="1" applyBorder="1" applyAlignment="1">
      <alignment horizontal="center" vertical="center" wrapText="1"/>
    </xf>
    <xf numFmtId="166" fontId="13" fillId="0" borderId="6" xfId="0" applyNumberFormat="1" applyFont="1" applyBorder="1" applyAlignment="1">
      <alignment horizontal="justify" vertical="center" wrapText="1"/>
    </xf>
    <xf numFmtId="166" fontId="14" fillId="0" borderId="6" xfId="0" applyNumberFormat="1" applyFont="1" applyBorder="1" applyAlignment="1">
      <alignment horizontal="justify" vertical="center" wrapText="1"/>
    </xf>
    <xf numFmtId="49" fontId="7" fillId="0" borderId="6" xfId="0" applyNumberFormat="1" applyFont="1" applyBorder="1" applyAlignment="1">
      <alignment horizontal="right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66" fontId="7" fillId="0" borderId="6" xfId="0" applyNumberFormat="1" applyFont="1" applyBorder="1" applyAlignment="1">
      <alignment horizontal="left" vertical="center" wrapText="1"/>
    </xf>
    <xf numFmtId="166" fontId="7" fillId="0" borderId="6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vertical="center"/>
    </xf>
    <xf numFmtId="3" fontId="7" fillId="0" borderId="6" xfId="0" applyNumberFormat="1" applyFont="1" applyBorder="1" applyAlignment="1">
      <alignment horizontal="right" vertical="center"/>
    </xf>
    <xf numFmtId="49" fontId="11" fillId="0" borderId="1" xfId="4" applyNumberFormat="1" applyFont="1" applyBorder="1" applyAlignment="1">
      <alignment horizontal="justify" vertical="center" wrapText="1"/>
    </xf>
    <xf numFmtId="49" fontId="11" fillId="0" borderId="1" xfId="4" applyNumberFormat="1" applyFont="1" applyBorder="1" applyAlignment="1">
      <alignment horizontal="justify" vertical="center"/>
    </xf>
    <xf numFmtId="0" fontId="11" fillId="0" borderId="1" xfId="4" applyFont="1" applyBorder="1" applyAlignment="1">
      <alignment horizontal="justify" vertical="center" wrapText="1"/>
    </xf>
    <xf numFmtId="3" fontId="11" fillId="0" borderId="1" xfId="4" applyNumberFormat="1" applyFont="1" applyBorder="1" applyAlignment="1">
      <alignment horizontal="justify" vertical="center" wrapText="1"/>
    </xf>
    <xf numFmtId="3" fontId="11" fillId="0" borderId="1" xfId="4" applyNumberFormat="1" applyFont="1" applyBorder="1" applyAlignment="1">
      <alignment horizontal="right" vertical="center" wrapText="1"/>
    </xf>
    <xf numFmtId="0" fontId="11" fillId="0" borderId="12" xfId="4" applyFont="1" applyBorder="1" applyAlignment="1">
      <alignment horizontal="justify" vertical="center" wrapText="1"/>
    </xf>
    <xf numFmtId="49" fontId="6" fillId="0" borderId="6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vertical="center"/>
    </xf>
    <xf numFmtId="0" fontId="11" fillId="0" borderId="2" xfId="3" applyFont="1" applyFill="1" applyAlignment="1">
      <alignment vertical="center"/>
    </xf>
    <xf numFmtId="0" fontId="9" fillId="0" borderId="2" xfId="3" applyFont="1" applyFill="1" applyAlignment="1">
      <alignment horizontal="center"/>
    </xf>
    <xf numFmtId="49" fontId="6" fillId="0" borderId="6" xfId="0" applyNumberFormat="1" applyFont="1" applyFill="1" applyBorder="1" applyAlignment="1">
      <alignment vertical="center"/>
    </xf>
    <xf numFmtId="0" fontId="11" fillId="0" borderId="6" xfId="4" applyFont="1" applyFill="1" applyBorder="1" applyAlignment="1">
      <alignment horizontal="justify" vertical="center" wrapText="1"/>
    </xf>
    <xf numFmtId="49" fontId="12" fillId="0" borderId="6" xfId="0" applyNumberFormat="1" applyFont="1" applyFill="1" applyBorder="1" applyAlignment="1">
      <alignment vertical="center" wrapText="1"/>
    </xf>
    <xf numFmtId="3" fontId="11" fillId="0" borderId="1" xfId="4" applyNumberFormat="1" applyFont="1" applyFill="1" applyBorder="1" applyAlignment="1">
      <alignment horizontal="justify" vertical="center"/>
    </xf>
    <xf numFmtId="3" fontId="11" fillId="0" borderId="1" xfId="4" applyNumberFormat="1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10" fillId="0" borderId="0" xfId="0" applyFont="1" applyFill="1"/>
    <xf numFmtId="49" fontId="6" fillId="0" borderId="6" xfId="0" applyNumberFormat="1" applyFont="1" applyFill="1" applyBorder="1" applyAlignment="1">
      <alignment horizontal="right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6" fontId="6" fillId="0" borderId="6" xfId="0" applyNumberFormat="1" applyFont="1" applyFill="1" applyBorder="1" applyAlignment="1">
      <alignment horizontal="left" vertical="center" wrapText="1"/>
    </xf>
    <xf numFmtId="166" fontId="6" fillId="0" borderId="6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horizontal="right" vertical="center"/>
    </xf>
    <xf numFmtId="166" fontId="13" fillId="0" borderId="6" xfId="0" applyNumberFormat="1" applyFont="1" applyFill="1" applyBorder="1" applyAlignment="1">
      <alignment horizontal="justify" vertical="center" wrapText="1"/>
    </xf>
    <xf numFmtId="0" fontId="9" fillId="0" borderId="2" xfId="3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right" vertical="center" wrapText="1"/>
    </xf>
    <xf numFmtId="49" fontId="12" fillId="0" borderId="6" xfId="0" applyNumberFormat="1" applyFont="1" applyBorder="1" applyAlignment="1">
      <alignment vertical="center" wrapText="1"/>
    </xf>
    <xf numFmtId="9" fontId="12" fillId="0" borderId="6" xfId="0" applyNumberFormat="1" applyFont="1" applyBorder="1" applyAlignment="1">
      <alignment horizontal="left" vertical="center" wrapText="1"/>
    </xf>
    <xf numFmtId="165" fontId="12" fillId="0" borderId="6" xfId="0" applyNumberFormat="1" applyFont="1" applyBorder="1" applyAlignment="1">
      <alignment vertical="center" wrapText="1"/>
    </xf>
    <xf numFmtId="9" fontId="12" fillId="0" borderId="6" xfId="0" applyNumberFormat="1" applyFont="1" applyBorder="1" applyAlignment="1">
      <alignment horizontal="right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21" fillId="0" borderId="0" xfId="0" applyFont="1"/>
    <xf numFmtId="0" fontId="6" fillId="0" borderId="6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3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13" fillId="0" borderId="6" xfId="0" applyFont="1" applyBorder="1" applyAlignment="1">
      <alignment horizontal="justify" vertical="center"/>
    </xf>
    <xf numFmtId="0" fontId="6" fillId="0" borderId="6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justify" vertical="center" wrapText="1"/>
    </xf>
    <xf numFmtId="49" fontId="6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23" fillId="0" borderId="2" xfId="5" applyFont="1" applyFill="1" applyAlignment="1"/>
    <xf numFmtId="0" fontId="9" fillId="0" borderId="2" xfId="5" applyFont="1" applyFill="1" applyAlignment="1">
      <alignment horizontal="left"/>
    </xf>
    <xf numFmtId="0" fontId="19" fillId="0" borderId="2" xfId="5" applyFont="1" applyFill="1" applyAlignment="1">
      <alignment horizontal="center" wrapText="1"/>
    </xf>
    <xf numFmtId="0" fontId="9" fillId="0" borderId="2" xfId="5" applyFont="1" applyFill="1" applyAlignment="1"/>
    <xf numFmtId="0" fontId="8" fillId="0" borderId="2" xfId="5" applyFont="1" applyFill="1" applyAlignment="1"/>
    <xf numFmtId="0" fontId="8" fillId="0" borderId="2" xfId="5" applyFont="1" applyFill="1" applyAlignment="1">
      <alignment horizontal="center" wrapText="1"/>
    </xf>
    <xf numFmtId="0" fontId="8" fillId="0" borderId="2" xfId="5" applyFont="1" applyFill="1" applyAlignment="1">
      <alignment horizontal="center"/>
    </xf>
    <xf numFmtId="9" fontId="9" fillId="0" borderId="6" xfId="6" applyFont="1" applyFill="1" applyBorder="1" applyAlignment="1">
      <alignment horizontal="center" vertical="center" wrapText="1"/>
    </xf>
    <xf numFmtId="0" fontId="21" fillId="0" borderId="2" xfId="5" applyFont="1" applyFill="1"/>
    <xf numFmtId="3" fontId="25" fillId="0" borderId="6" xfId="5" applyNumberFormat="1" applyFont="1" applyFill="1" applyBorder="1" applyAlignment="1">
      <alignment horizontal="center" vertical="center"/>
    </xf>
    <xf numFmtId="0" fontId="26" fillId="0" borderId="2" xfId="5" applyFont="1" applyFill="1" applyAlignment="1">
      <alignment horizontal="center"/>
    </xf>
    <xf numFmtId="3" fontId="9" fillId="0" borderId="6" xfId="5" applyNumberFormat="1" applyFont="1" applyFill="1" applyBorder="1" applyAlignment="1">
      <alignment horizontal="center" vertical="center"/>
    </xf>
    <xf numFmtId="0" fontId="27" fillId="0" borderId="2" xfId="5" applyFont="1" applyFill="1" applyAlignment="1">
      <alignment horizontal="center"/>
    </xf>
    <xf numFmtId="3" fontId="11" fillId="0" borderId="6" xfId="5" applyNumberFormat="1" applyFont="1" applyFill="1" applyBorder="1" applyAlignment="1">
      <alignment horizontal="center" vertical="center" wrapText="1"/>
    </xf>
    <xf numFmtId="3" fontId="11" fillId="0" borderId="6" xfId="5" applyNumberFormat="1" applyFont="1" applyFill="1" applyBorder="1" applyAlignment="1">
      <alignment horizontal="left" vertical="center" wrapText="1"/>
    </xf>
    <xf numFmtId="3" fontId="11" fillId="0" borderId="6" xfId="5" applyNumberFormat="1" applyFont="1" applyFill="1" applyBorder="1" applyAlignment="1">
      <alignment horizontal="right" vertical="center" wrapText="1"/>
    </xf>
    <xf numFmtId="3" fontId="11" fillId="0" borderId="6" xfId="3" applyNumberFormat="1" applyFont="1" applyFill="1" applyBorder="1" applyAlignment="1">
      <alignment vertical="center"/>
    </xf>
    <xf numFmtId="0" fontId="11" fillId="0" borderId="2" xfId="5" applyFont="1" applyFill="1" applyAlignment="1">
      <alignment horizontal="center" vertical="center" wrapText="1"/>
    </xf>
    <xf numFmtId="0" fontId="11" fillId="0" borderId="13" xfId="5" applyFont="1" applyFill="1" applyBorder="1" applyAlignment="1">
      <alignment vertical="center" wrapText="1"/>
    </xf>
    <xf numFmtId="0" fontId="11" fillId="0" borderId="2" xfId="5" applyFont="1" applyFill="1" applyAlignment="1">
      <alignment vertical="center" wrapText="1"/>
    </xf>
    <xf numFmtId="0" fontId="21" fillId="0" borderId="2" xfId="5" applyFont="1" applyFill="1" applyAlignment="1">
      <alignment horizontal="center" vertical="center" wrapText="1"/>
    </xf>
    <xf numFmtId="0" fontId="23" fillId="0" borderId="2" xfId="5" applyFont="1" applyFill="1" applyAlignment="1">
      <alignment vertical="center" wrapText="1"/>
    </xf>
    <xf numFmtId="3" fontId="11" fillId="0" borderId="11" xfId="4" applyNumberFormat="1" applyFont="1" applyBorder="1" applyAlignment="1">
      <alignment horizontal="right" vertical="center" wrapText="1"/>
    </xf>
    <xf numFmtId="3" fontId="11" fillId="0" borderId="1" xfId="4" applyNumberFormat="1" applyFont="1" applyBorder="1" applyAlignment="1">
      <alignment horizontal="justify" vertical="center"/>
    </xf>
    <xf numFmtId="3" fontId="32" fillId="0" borderId="1" xfId="4" applyNumberFormat="1" applyFont="1" applyBorder="1" applyAlignment="1">
      <alignment horizontal="justify" vertical="center"/>
    </xf>
    <xf numFmtId="0" fontId="9" fillId="0" borderId="2" xfId="3" applyFont="1" applyAlignment="1">
      <alignment horizontal="center"/>
    </xf>
    <xf numFmtId="0" fontId="9" fillId="0" borderId="2" xfId="3" applyFont="1" applyAlignment="1">
      <alignment horizontal="center" vertical="center"/>
    </xf>
    <xf numFmtId="166" fontId="13" fillId="0" borderId="2" xfId="0" applyNumberFormat="1" applyFont="1" applyBorder="1" applyAlignment="1">
      <alignment horizontal="justify" vertical="center" wrapText="1"/>
    </xf>
    <xf numFmtId="0" fontId="20" fillId="0" borderId="2" xfId="5" applyFont="1" applyFill="1" applyAlignment="1">
      <alignment horizontal="center" wrapText="1"/>
    </xf>
    <xf numFmtId="49" fontId="20" fillId="0" borderId="10" xfId="0" applyNumberFormat="1" applyFont="1" applyBorder="1" applyAlignment="1">
      <alignment horizontal="center" vertical="top" wrapText="1"/>
    </xf>
    <xf numFmtId="0" fontId="9" fillId="0" borderId="2" xfId="3" applyFont="1" applyAlignment="1">
      <alignment horizontal="center" vertical="center"/>
    </xf>
    <xf numFmtId="9" fontId="12" fillId="5" borderId="6" xfId="0" applyNumberFormat="1" applyFont="1" applyFill="1" applyBorder="1" applyAlignment="1">
      <alignment horizontal="center" vertical="center" wrapText="1"/>
    </xf>
    <xf numFmtId="0" fontId="9" fillId="0" borderId="2" xfId="3" applyFont="1" applyAlignment="1">
      <alignment vertical="center"/>
    </xf>
    <xf numFmtId="0" fontId="6" fillId="0" borderId="2" xfId="0" applyFont="1" applyBorder="1"/>
    <xf numFmtId="0" fontId="10" fillId="0" borderId="2" xfId="0" applyFont="1" applyFill="1" applyBorder="1"/>
    <xf numFmtId="0" fontId="33" fillId="0" borderId="0" xfId="0" applyFont="1"/>
    <xf numFmtId="0" fontId="33" fillId="0" borderId="2" xfId="0" applyFont="1" applyBorder="1"/>
    <xf numFmtId="0" fontId="12" fillId="5" borderId="6" xfId="0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2" fillId="5" borderId="6" xfId="0" applyNumberFormat="1" applyFont="1" applyFill="1" applyBorder="1" applyAlignment="1">
      <alignment horizontal="center" vertical="center" wrapText="1"/>
    </xf>
    <xf numFmtId="3" fontId="19" fillId="0" borderId="7" xfId="0" applyNumberFormat="1" applyFont="1" applyBorder="1" applyAlignment="1">
      <alignment vertical="center"/>
    </xf>
    <xf numFmtId="3" fontId="19" fillId="0" borderId="9" xfId="0" applyNumberFormat="1" applyFont="1" applyBorder="1" applyAlignment="1">
      <alignment vertical="center"/>
    </xf>
    <xf numFmtId="3" fontId="19" fillId="0" borderId="8" xfId="0" applyNumberFormat="1" applyFont="1" applyBorder="1" applyAlignment="1">
      <alignment vertical="center"/>
    </xf>
    <xf numFmtId="1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3" fontId="12" fillId="0" borderId="6" xfId="0" applyNumberFormat="1" applyFont="1" applyBorder="1" applyAlignment="1">
      <alignment vertical="center" wrapText="1"/>
    </xf>
    <xf numFmtId="49" fontId="11" fillId="0" borderId="1" xfId="4" applyNumberFormat="1" applyFont="1" applyFill="1" applyBorder="1" applyAlignment="1">
      <alignment horizontal="justify" vertical="center" wrapText="1"/>
    </xf>
    <xf numFmtId="49" fontId="11" fillId="0" borderId="1" xfId="4" applyNumberFormat="1" applyFont="1" applyFill="1" applyBorder="1" applyAlignment="1">
      <alignment horizontal="justify" vertical="center"/>
    </xf>
    <xf numFmtId="0" fontId="11" fillId="0" borderId="1" xfId="4" applyFont="1" applyFill="1" applyBorder="1" applyAlignment="1">
      <alignment horizontal="justify" vertical="center" wrapText="1"/>
    </xf>
    <xf numFmtId="3" fontId="11" fillId="0" borderId="1" xfId="4" applyNumberFormat="1" applyFont="1" applyFill="1" applyBorder="1" applyAlignment="1">
      <alignment horizontal="right" vertical="center" wrapText="1"/>
    </xf>
    <xf numFmtId="3" fontId="11" fillId="0" borderId="11" xfId="4" applyNumberFormat="1" applyFont="1" applyFill="1" applyBorder="1" applyAlignment="1">
      <alignment horizontal="right" vertical="center" wrapText="1"/>
    </xf>
    <xf numFmtId="3" fontId="32" fillId="0" borderId="1" xfId="4" applyNumberFormat="1" applyFont="1" applyFill="1" applyBorder="1" applyAlignment="1">
      <alignment horizontal="justify" vertical="center"/>
    </xf>
    <xf numFmtId="0" fontId="6" fillId="0" borderId="0" xfId="0" applyFont="1" applyFill="1"/>
    <xf numFmtId="0" fontId="6" fillId="0" borderId="2" xfId="0" applyFont="1" applyFill="1" applyBorder="1"/>
    <xf numFmtId="0" fontId="11" fillId="0" borderId="1" xfId="4" applyFont="1" applyBorder="1" applyAlignment="1">
      <alignment horizontal="justify" vertical="center"/>
    </xf>
    <xf numFmtId="0" fontId="10" fillId="0" borderId="0" xfId="0" applyFont="1"/>
    <xf numFmtId="49" fontId="6" fillId="2" borderId="6" xfId="0" applyNumberFormat="1" applyFont="1" applyFill="1" applyBorder="1" applyAlignment="1">
      <alignment horizontal="righ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166" fontId="6" fillId="2" borderId="6" xfId="0" applyNumberFormat="1" applyFont="1" applyFill="1" applyBorder="1" applyAlignment="1">
      <alignment horizontal="left" vertical="center" wrapText="1"/>
    </xf>
    <xf numFmtId="166" fontId="6" fillId="2" borderId="6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horizontal="right" vertical="center"/>
    </xf>
    <xf numFmtId="166" fontId="13" fillId="2" borderId="6" xfId="0" applyNumberFormat="1" applyFont="1" applyFill="1" applyBorder="1" applyAlignment="1">
      <alignment horizontal="justify" vertical="center" wrapText="1"/>
    </xf>
    <xf numFmtId="49" fontId="6" fillId="3" borderId="6" xfId="0" applyNumberFormat="1" applyFont="1" applyFill="1" applyBorder="1" applyAlignment="1">
      <alignment horizontal="right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 wrapText="1"/>
    </xf>
    <xf numFmtId="49" fontId="6" fillId="3" borderId="6" xfId="0" applyNumberFormat="1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166" fontId="6" fillId="3" borderId="6" xfId="0" applyNumberFormat="1" applyFont="1" applyFill="1" applyBorder="1" applyAlignment="1">
      <alignment horizontal="left" vertical="center" wrapText="1"/>
    </xf>
    <xf numFmtId="166" fontId="6" fillId="3" borderId="6" xfId="0" applyNumberFormat="1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horizontal="right" vertical="center"/>
    </xf>
    <xf numFmtId="166" fontId="13" fillId="3" borderId="6" xfId="0" applyNumberFormat="1" applyFont="1" applyFill="1" applyBorder="1" applyAlignment="1">
      <alignment horizontal="justify" vertical="center" wrapText="1"/>
    </xf>
    <xf numFmtId="49" fontId="6" fillId="4" borderId="6" xfId="0" applyNumberFormat="1" applyFont="1" applyFill="1" applyBorder="1" applyAlignment="1">
      <alignment horizontal="right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/>
    </xf>
    <xf numFmtId="49" fontId="6" fillId="4" borderId="6" xfId="0" applyNumberFormat="1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166" fontId="6" fillId="4" borderId="6" xfId="0" applyNumberFormat="1" applyFont="1" applyFill="1" applyBorder="1" applyAlignment="1">
      <alignment horizontal="left" vertical="center" wrapText="1"/>
    </xf>
    <xf numFmtId="166" fontId="6" fillId="4" borderId="6" xfId="0" applyNumberFormat="1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vertical="center"/>
    </xf>
    <xf numFmtId="3" fontId="6" fillId="4" borderId="6" xfId="0" applyNumberFormat="1" applyFont="1" applyFill="1" applyBorder="1" applyAlignment="1">
      <alignment horizontal="right" vertical="center"/>
    </xf>
    <xf numFmtId="166" fontId="13" fillId="4" borderId="6" xfId="0" applyNumberFormat="1" applyFont="1" applyFill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right" vertical="center" wrapText="1"/>
    </xf>
    <xf numFmtId="0" fontId="6" fillId="0" borderId="6" xfId="2" applyFont="1" applyBorder="1" applyAlignment="1">
      <alignment horizontal="left" vertical="center" wrapText="1"/>
    </xf>
    <xf numFmtId="0" fontId="10" fillId="0" borderId="6" xfId="0" applyFont="1" applyBorder="1"/>
    <xf numFmtId="0" fontId="10" fillId="0" borderId="2" xfId="0" applyFont="1" applyBorder="1"/>
    <xf numFmtId="0" fontId="33" fillId="0" borderId="0" xfId="0" applyFont="1" applyFill="1"/>
    <xf numFmtId="0" fontId="33" fillId="0" borderId="2" xfId="0" applyFont="1" applyFill="1" applyBorder="1"/>
    <xf numFmtId="0" fontId="19" fillId="0" borderId="2" xfId="5" applyFont="1" applyFill="1" applyAlignment="1">
      <alignment horizontal="center"/>
    </xf>
    <xf numFmtId="0" fontId="20" fillId="0" borderId="2" xfId="5" applyFont="1" applyFill="1" applyAlignment="1">
      <alignment horizontal="center" wrapText="1"/>
    </xf>
    <xf numFmtId="0" fontId="9" fillId="0" borderId="2" xfId="3" applyFont="1" applyAlignment="1">
      <alignment horizontal="center"/>
    </xf>
    <xf numFmtId="0" fontId="8" fillId="0" borderId="10" xfId="3" applyFont="1" applyBorder="1" applyAlignment="1">
      <alignment horizontal="center"/>
    </xf>
    <xf numFmtId="0" fontId="22" fillId="0" borderId="2" xfId="3" applyFont="1" applyAlignment="1">
      <alignment horizontal="center"/>
    </xf>
    <xf numFmtId="0" fontId="9" fillId="0" borderId="2" xfId="3" applyFont="1" applyAlignment="1">
      <alignment horizontal="center" vertical="center"/>
    </xf>
    <xf numFmtId="0" fontId="19" fillId="0" borderId="2" xfId="3" applyFont="1" applyAlignment="1">
      <alignment horizontal="center"/>
    </xf>
    <xf numFmtId="49" fontId="8" fillId="0" borderId="2" xfId="3" applyNumberFormat="1" applyFont="1" applyAlignment="1">
      <alignment horizontal="center" vertical="top"/>
    </xf>
    <xf numFmtId="0" fontId="21" fillId="0" borderId="6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49" fontId="20" fillId="0" borderId="10" xfId="0" applyNumberFormat="1" applyFont="1" applyBorder="1" applyAlignment="1">
      <alignment vertical="top" wrapText="1"/>
    </xf>
    <xf numFmtId="0" fontId="0" fillId="0" borderId="0" xfId="0" applyFill="1"/>
    <xf numFmtId="0" fontId="28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20" fillId="0" borderId="14" xfId="5" applyFont="1" applyFill="1" applyBorder="1" applyAlignment="1">
      <alignment horizontal="center" wrapText="1"/>
    </xf>
    <xf numFmtId="0" fontId="9" fillId="0" borderId="17" xfId="5" applyFont="1" applyFill="1" applyBorder="1" applyAlignment="1">
      <alignment horizontal="center" vertical="center"/>
    </xf>
    <xf numFmtId="0" fontId="9" fillId="0" borderId="17" xfId="5" applyFont="1" applyFill="1" applyBorder="1" applyAlignment="1">
      <alignment horizontal="justify" vertical="center" wrapText="1"/>
    </xf>
    <xf numFmtId="3" fontId="11" fillId="0" borderId="18" xfId="5" applyNumberFormat="1" applyFont="1" applyFill="1" applyBorder="1" applyAlignment="1">
      <alignment vertical="center"/>
    </xf>
    <xf numFmtId="3" fontId="11" fillId="0" borderId="17" xfId="5" applyNumberFormat="1" applyFont="1" applyFill="1" applyBorder="1" applyAlignment="1">
      <alignment vertical="center"/>
    </xf>
    <xf numFmtId="0" fontId="23" fillId="0" borderId="2" xfId="5" applyFont="1" applyFill="1"/>
    <xf numFmtId="16" fontId="11" fillId="0" borderId="17" xfId="5" quotePrefix="1" applyNumberFormat="1" applyFont="1" applyFill="1" applyBorder="1" applyAlignment="1">
      <alignment horizontal="center" vertical="center"/>
    </xf>
    <xf numFmtId="0" fontId="11" fillId="0" borderId="17" xfId="5" quotePrefix="1" applyFont="1" applyFill="1" applyBorder="1" applyAlignment="1">
      <alignment horizontal="center" vertical="center"/>
    </xf>
    <xf numFmtId="0" fontId="11" fillId="0" borderId="19" xfId="5" quotePrefix="1" applyFont="1" applyFill="1" applyBorder="1" applyAlignment="1">
      <alignment horizontal="center" vertical="center"/>
    </xf>
    <xf numFmtId="0" fontId="9" fillId="0" borderId="19" xfId="5" applyFont="1" applyFill="1" applyBorder="1" applyAlignment="1">
      <alignment horizontal="justify" vertical="center" wrapText="1"/>
    </xf>
    <xf numFmtId="0" fontId="9" fillId="0" borderId="20" xfId="5" applyFont="1" applyFill="1" applyBorder="1" applyAlignment="1">
      <alignment horizontal="center" vertical="center"/>
    </xf>
    <xf numFmtId="0" fontId="9" fillId="0" borderId="20" xfId="5" applyFont="1" applyFill="1" applyBorder="1" applyAlignment="1">
      <alignment horizontal="justify" vertical="center" wrapText="1"/>
    </xf>
    <xf numFmtId="0" fontId="30" fillId="0" borderId="0" xfId="0" applyFont="1" applyFill="1"/>
    <xf numFmtId="0" fontId="31" fillId="0" borderId="0" xfId="0" applyFont="1" applyFill="1"/>
    <xf numFmtId="0" fontId="23" fillId="0" borderId="2" xfId="0" applyFont="1" applyFill="1" applyBorder="1"/>
    <xf numFmtId="0" fontId="11" fillId="0" borderId="7" xfId="4" applyFont="1" applyFill="1" applyBorder="1" applyAlignment="1">
      <alignment horizontal="left" vertical="center" wrapText="1"/>
    </xf>
    <xf numFmtId="0" fontId="11" fillId="0" borderId="9" xfId="4" applyFont="1" applyFill="1" applyBorder="1" applyAlignment="1">
      <alignment horizontal="left" vertical="center" wrapText="1"/>
    </xf>
    <xf numFmtId="0" fontId="11" fillId="0" borderId="8" xfId="4" applyFont="1" applyFill="1" applyBorder="1" applyAlignment="1">
      <alignment horizontal="left" vertical="center" wrapText="1"/>
    </xf>
    <xf numFmtId="0" fontId="19" fillId="0" borderId="2" xfId="5" applyFont="1" applyFill="1" applyAlignment="1">
      <alignment horizontal="left"/>
    </xf>
    <xf numFmtId="9" fontId="9" fillId="5" borderId="6" xfId="6" applyFont="1" applyFill="1" applyBorder="1" applyAlignment="1">
      <alignment horizontal="center" vertical="center" wrapText="1"/>
    </xf>
    <xf numFmtId="0" fontId="9" fillId="0" borderId="2" xfId="5" applyFont="1" applyFill="1" applyAlignment="1">
      <alignment horizontal="center"/>
    </xf>
    <xf numFmtId="0" fontId="9" fillId="0" borderId="2" xfId="5" applyFont="1" applyFill="1" applyAlignment="1">
      <alignment horizontal="center" vertical="center"/>
    </xf>
    <xf numFmtId="0" fontId="20" fillId="0" borderId="2" xfId="5" applyFont="1" applyFill="1" applyAlignment="1">
      <alignment horizontal="center" vertical="center"/>
    </xf>
    <xf numFmtId="3" fontId="9" fillId="0" borderId="6" xfId="5" applyNumberFormat="1" applyFont="1" applyFill="1" applyBorder="1" applyAlignment="1">
      <alignment horizontal="center" vertical="center" wrapText="1"/>
    </xf>
    <xf numFmtId="3" fontId="9" fillId="0" borderId="7" xfId="5" applyNumberFormat="1" applyFont="1" applyFill="1" applyBorder="1" applyAlignment="1">
      <alignment horizontal="left" vertical="center" wrapText="1"/>
    </xf>
    <xf numFmtId="3" fontId="9" fillId="0" borderId="8" xfId="5" applyNumberFormat="1" applyFont="1" applyFill="1" applyBorder="1" applyAlignment="1">
      <alignment horizontal="left" vertical="center" wrapText="1"/>
    </xf>
    <xf numFmtId="3" fontId="9" fillId="0" borderId="6" xfId="5" applyNumberFormat="1" applyFont="1" applyFill="1" applyBorder="1" applyAlignment="1">
      <alignment horizontal="left" vertical="center" wrapText="1"/>
    </xf>
    <xf numFmtId="0" fontId="29" fillId="5" borderId="15" xfId="0" applyFont="1" applyFill="1" applyBorder="1" applyAlignment="1">
      <alignment horizontal="center" vertical="center"/>
    </xf>
    <xf numFmtId="9" fontId="29" fillId="5" borderId="15" xfId="0" applyNumberFormat="1" applyFont="1" applyFill="1" applyBorder="1" applyAlignment="1">
      <alignment horizontal="center" vertical="center"/>
    </xf>
    <xf numFmtId="9" fontId="9" fillId="0" borderId="16" xfId="0" applyNumberFormat="1" applyFont="1" applyFill="1" applyBorder="1" applyAlignment="1">
      <alignment horizontal="center" vertical="center" wrapText="1"/>
    </xf>
    <xf numFmtId="9" fontId="9" fillId="5" borderId="16" xfId="0" applyNumberFormat="1" applyFont="1" applyFill="1" applyBorder="1" applyAlignment="1">
      <alignment horizontal="center" vertical="center" wrapText="1"/>
    </xf>
    <xf numFmtId="0" fontId="9" fillId="0" borderId="21" xfId="5" applyFont="1" applyFill="1" applyBorder="1" applyAlignment="1">
      <alignment horizontal="center" vertical="center"/>
    </xf>
    <xf numFmtId="0" fontId="9" fillId="0" borderId="21" xfId="5" applyFont="1" applyFill="1" applyBorder="1" applyAlignment="1">
      <alignment horizontal="justify" vertical="center" wrapText="1"/>
    </xf>
    <xf numFmtId="3" fontId="11" fillId="0" borderId="22" xfId="5" applyNumberFormat="1" applyFont="1" applyFill="1" applyBorder="1" applyAlignment="1">
      <alignment vertical="center"/>
    </xf>
    <xf numFmtId="3" fontId="11" fillId="0" borderId="21" xfId="5" applyNumberFormat="1" applyFont="1" applyFill="1" applyBorder="1" applyAlignment="1">
      <alignment vertical="center"/>
    </xf>
    <xf numFmtId="0" fontId="35" fillId="0" borderId="6" xfId="0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</cellXfs>
  <cellStyles count="7">
    <cellStyle name="Normal" xfId="0" builtinId="0"/>
    <cellStyle name="Normal 2" xfId="4"/>
    <cellStyle name="Normal 2 12" xfId="5"/>
    <cellStyle name="Normal 2 2" xfId="2"/>
    <cellStyle name="Normal 2 6" xfId="3"/>
    <cellStyle name="Normal 7" xfId="1"/>
    <cellStyle name="Percent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676275</xdr:colOff>
      <xdr:row>1</xdr:row>
      <xdr:rowOff>38100</xdr:rowOff>
    </xdr:from>
    <xdr:ext cx="38100" cy="0"/>
    <xdr:grpSp>
      <xdr:nvGrpSpPr>
        <xdr:cNvPr id="2" name="Shap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76275" y="452718"/>
          <a:ext cx="38100" cy="0"/>
          <a:chOff x="668655" y="198120"/>
          <a:chExt cx="38100" cy="0"/>
        </a:xfrm>
      </xdr:grpSpPr>
      <xdr:cxnSp macro="">
        <xdr:nvCxnSpPr>
          <xdr:cNvPr id="3" name="Shape 3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</xdr:row>
      <xdr:rowOff>114300</xdr:rowOff>
    </xdr:from>
    <xdr:ext cx="38100" cy="0"/>
    <xdr:grpSp>
      <xdr:nvGrpSpPr>
        <xdr:cNvPr id="4" name="Shap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5995147" y="1335741"/>
          <a:ext cx="38100" cy="0"/>
          <a:chOff x="3272790" y="807720"/>
          <a:chExt cx="38100" cy="0"/>
        </a:xfrm>
      </xdr:grpSpPr>
      <xdr:cxnSp macro="">
        <xdr:nvCxnSpPr>
          <xdr:cNvPr id="5" name="Shape 5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666750</xdr:colOff>
      <xdr:row>1</xdr:row>
      <xdr:rowOff>38100</xdr:rowOff>
    </xdr:from>
    <xdr:ext cx="38100" cy="0"/>
    <xdr:grpSp>
      <xdr:nvGrpSpPr>
        <xdr:cNvPr id="6" name="Shap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66750" y="452718"/>
          <a:ext cx="38100" cy="0"/>
          <a:chOff x="668655" y="198120"/>
          <a:chExt cx="38100" cy="0"/>
        </a:xfrm>
      </xdr:grpSpPr>
      <xdr:cxnSp macro="">
        <xdr:nvCxnSpPr>
          <xdr:cNvPr id="7" name="Shape 3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4</xdr:row>
      <xdr:rowOff>114300</xdr:rowOff>
    </xdr:from>
    <xdr:ext cx="38100" cy="0"/>
    <xdr:grpSp>
      <xdr:nvGrpSpPr>
        <xdr:cNvPr id="8" name="Shap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5995147" y="1335741"/>
          <a:ext cx="38100" cy="0"/>
          <a:chOff x="3272790" y="807720"/>
          <a:chExt cx="38100" cy="0"/>
        </a:xfrm>
      </xdr:grpSpPr>
      <xdr:cxnSp macro="">
        <xdr:nvCxnSpPr>
          <xdr:cNvPr id="9" name="Shape 5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1</xdr:col>
      <xdr:colOff>0</xdr:colOff>
      <xdr:row>1</xdr:row>
      <xdr:rowOff>40534</xdr:rowOff>
    </xdr:from>
    <xdr:to>
      <xdr:col>1</xdr:col>
      <xdr:colOff>0</xdr:colOff>
      <xdr:row>1</xdr:row>
      <xdr:rowOff>40534</xdr:rowOff>
    </xdr:to>
    <xdr:cxnSp macro="">
      <xdr:nvCxnSpPr>
        <xdr:cNvPr id="10" name="Straight Connector 9"/>
        <xdr:cNvCxnSpPr/>
      </xdr:nvCxnSpPr>
      <xdr:spPr>
        <a:xfrm>
          <a:off x="428625" y="421534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102658</xdr:rowOff>
    </xdr:from>
    <xdr:to>
      <xdr:col>0</xdr:col>
      <xdr:colOff>460277</xdr:colOff>
      <xdr:row>1</xdr:row>
      <xdr:rowOff>114300</xdr:rowOff>
    </xdr:to>
    <xdr:cxnSp macro="">
      <xdr:nvCxnSpPr>
        <xdr:cNvPr id="2" name="Straight Connector 1">
          <a:extLst>
            <a:ext uri="{FF2B5EF4-FFF2-40B4-BE49-F238E27FC236}"/>
          </a:extLst>
        </xdr:cNvPr>
        <xdr:cNvCxnSpPr/>
      </xdr:nvCxnSpPr>
      <xdr:spPr>
        <a:xfrm flipV="1">
          <a:off x="457200" y="302683"/>
          <a:ext cx="3077" cy="1164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0"/>
  <sheetViews>
    <sheetView showGridLines="0" workbookViewId="0">
      <selection activeCell="E30" sqref="E30"/>
    </sheetView>
  </sheetViews>
  <sheetFormatPr defaultColWidth="11.125" defaultRowHeight="15" customHeight="1" x14ac:dyDescent="0.25"/>
  <cols>
    <col min="1" max="1" width="0.875" customWidth="1"/>
    <col min="2" max="2" width="45.125" customWidth="1"/>
    <col min="3" max="3" width="1.125" customWidth="1"/>
    <col min="4" max="4" width="3.875" customWidth="1"/>
    <col min="5" max="6" width="11.125" customWidth="1"/>
    <col min="7" max="26" width="8.625" customWidth="1"/>
  </cols>
  <sheetData>
    <row r="1" spans="2:6" ht="15.75" customHeight="1" x14ac:dyDescent="0.25">
      <c r="B1" s="1" t="s">
        <v>3950</v>
      </c>
      <c r="C1" s="1"/>
      <c r="D1" s="2"/>
      <c r="E1" s="2"/>
      <c r="F1" s="2"/>
    </row>
    <row r="2" spans="2:6" ht="15.75" customHeight="1" x14ac:dyDescent="0.25">
      <c r="B2" s="1" t="s">
        <v>3951</v>
      </c>
      <c r="C2" s="1"/>
      <c r="D2" s="2"/>
      <c r="E2" s="2"/>
      <c r="F2" s="2"/>
    </row>
    <row r="3" spans="2:6" ht="15.75" customHeight="1" x14ac:dyDescent="0.25">
      <c r="B3" s="3"/>
      <c r="C3" s="3"/>
      <c r="D3" s="4"/>
      <c r="E3" s="4"/>
      <c r="F3" s="4"/>
    </row>
    <row r="4" spans="2:6" ht="15.75" customHeight="1" x14ac:dyDescent="0.25">
      <c r="B4" s="3" t="s">
        <v>3952</v>
      </c>
      <c r="C4" s="3"/>
      <c r="D4" s="4"/>
      <c r="E4" s="4"/>
      <c r="F4" s="4"/>
    </row>
    <row r="5" spans="2:6" ht="15.75" customHeight="1" x14ac:dyDescent="0.25">
      <c r="B5" s="3"/>
      <c r="C5" s="3"/>
      <c r="D5" s="4"/>
      <c r="E5" s="4"/>
      <c r="F5" s="4"/>
    </row>
    <row r="6" spans="2:6" ht="15.75" customHeight="1" x14ac:dyDescent="0.25">
      <c r="B6" s="1" t="s">
        <v>3953</v>
      </c>
      <c r="C6" s="1"/>
      <c r="D6" s="2"/>
      <c r="E6" s="2" t="s">
        <v>3954</v>
      </c>
      <c r="F6" s="2" t="s">
        <v>3955</v>
      </c>
    </row>
    <row r="7" spans="2:6" ht="15.75" customHeight="1" x14ac:dyDescent="0.25">
      <c r="B7" s="3"/>
      <c r="C7" s="3"/>
      <c r="D7" s="4"/>
      <c r="E7" s="4"/>
      <c r="F7" s="4"/>
    </row>
    <row r="8" spans="2:6" ht="15.75" customHeight="1" x14ac:dyDescent="0.25">
      <c r="B8" s="5" t="s">
        <v>3956</v>
      </c>
      <c r="C8" s="6"/>
      <c r="D8" s="7"/>
      <c r="E8" s="7">
        <v>36</v>
      </c>
      <c r="F8" s="8" t="s">
        <v>3957</v>
      </c>
    </row>
    <row r="9" spans="2:6" ht="15.75" customHeight="1" x14ac:dyDescent="0.25"/>
    <row r="10" spans="2:6" ht="15.75" customHeight="1" x14ac:dyDescent="0.25"/>
    <row r="11" spans="2:6" ht="15.75" customHeight="1" x14ac:dyDescent="0.25"/>
    <row r="12" spans="2:6" ht="15.75" customHeight="1" x14ac:dyDescent="0.25"/>
    <row r="13" spans="2:6" ht="15.75" customHeight="1" x14ac:dyDescent="0.25"/>
    <row r="14" spans="2:6" ht="15.75" customHeight="1" x14ac:dyDescent="0.25"/>
    <row r="15" spans="2:6" ht="15.75" customHeight="1" x14ac:dyDescent="0.25"/>
    <row r="16" spans="2: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="85" zoomScaleNormal="85" workbookViewId="0">
      <selection activeCell="B32" sqref="B32"/>
    </sheetView>
  </sheetViews>
  <sheetFormatPr defaultColWidth="10" defaultRowHeight="12.75" x14ac:dyDescent="0.2"/>
  <cols>
    <col min="1" max="1" width="9.5" style="100" customWidth="1"/>
    <col min="2" max="2" width="69.125" style="100" customWidth="1"/>
    <col min="3" max="3" width="11.125" style="100" hidden="1" customWidth="1"/>
    <col min="4" max="4" width="0.125" style="100" hidden="1" customWidth="1"/>
    <col min="5" max="5" width="13.375" style="100" hidden="1" customWidth="1"/>
    <col min="6" max="6" width="10.75" style="100" hidden="1" customWidth="1"/>
    <col min="7" max="7" width="13" style="100" hidden="1" customWidth="1"/>
    <col min="8" max="8" width="18.25" style="100" customWidth="1"/>
    <col min="9" max="254" width="10" style="100"/>
    <col min="255" max="255" width="8.875" style="100" customWidth="1"/>
    <col min="256" max="256" width="34.125" style="100" customWidth="1"/>
    <col min="257" max="257" width="7.875" style="100" customWidth="1"/>
    <col min="258" max="258" width="9.75" style="100" customWidth="1"/>
    <col min="259" max="261" width="11.375" style="100" customWidth="1"/>
    <col min="262" max="263" width="13" style="100" customWidth="1"/>
    <col min="264" max="264" width="10.75" style="100" customWidth="1"/>
    <col min="265" max="510" width="10" style="100"/>
    <col min="511" max="511" width="8.875" style="100" customWidth="1"/>
    <col min="512" max="512" width="34.125" style="100" customWidth="1"/>
    <col min="513" max="513" width="7.875" style="100" customWidth="1"/>
    <col min="514" max="514" width="9.75" style="100" customWidth="1"/>
    <col min="515" max="517" width="11.375" style="100" customWidth="1"/>
    <col min="518" max="519" width="13" style="100" customWidth="1"/>
    <col min="520" max="520" width="10.75" style="100" customWidth="1"/>
    <col min="521" max="766" width="10" style="100"/>
    <col min="767" max="767" width="8.875" style="100" customWidth="1"/>
    <col min="768" max="768" width="34.125" style="100" customWidth="1"/>
    <col min="769" max="769" width="7.875" style="100" customWidth="1"/>
    <col min="770" max="770" width="9.75" style="100" customWidth="1"/>
    <col min="771" max="773" width="11.375" style="100" customWidth="1"/>
    <col min="774" max="775" width="13" style="100" customWidth="1"/>
    <col min="776" max="776" width="10.75" style="100" customWidth="1"/>
    <col min="777" max="1022" width="10" style="100"/>
    <col min="1023" max="1023" width="8.875" style="100" customWidth="1"/>
    <col min="1024" max="1024" width="34.125" style="100" customWidth="1"/>
    <col min="1025" max="1025" width="7.875" style="100" customWidth="1"/>
    <col min="1026" max="1026" width="9.75" style="100" customWidth="1"/>
    <col min="1027" max="1029" width="11.375" style="100" customWidth="1"/>
    <col min="1030" max="1031" width="13" style="100" customWidth="1"/>
    <col min="1032" max="1032" width="10.75" style="100" customWidth="1"/>
    <col min="1033" max="1278" width="10" style="100"/>
    <col min="1279" max="1279" width="8.875" style="100" customWidth="1"/>
    <col min="1280" max="1280" width="34.125" style="100" customWidth="1"/>
    <col min="1281" max="1281" width="7.875" style="100" customWidth="1"/>
    <col min="1282" max="1282" width="9.75" style="100" customWidth="1"/>
    <col min="1283" max="1285" width="11.375" style="100" customWidth="1"/>
    <col min="1286" max="1287" width="13" style="100" customWidth="1"/>
    <col min="1288" max="1288" width="10.75" style="100" customWidth="1"/>
    <col min="1289" max="1534" width="10" style="100"/>
    <col min="1535" max="1535" width="8.875" style="100" customWidth="1"/>
    <col min="1536" max="1536" width="34.125" style="100" customWidth="1"/>
    <col min="1537" max="1537" width="7.875" style="100" customWidth="1"/>
    <col min="1538" max="1538" width="9.75" style="100" customWidth="1"/>
    <col min="1539" max="1541" width="11.375" style="100" customWidth="1"/>
    <col min="1542" max="1543" width="13" style="100" customWidth="1"/>
    <col min="1544" max="1544" width="10.75" style="100" customWidth="1"/>
    <col min="1545" max="1790" width="10" style="100"/>
    <col min="1791" max="1791" width="8.875" style="100" customWidth="1"/>
    <col min="1792" max="1792" width="34.125" style="100" customWidth="1"/>
    <col min="1793" max="1793" width="7.875" style="100" customWidth="1"/>
    <col min="1794" max="1794" width="9.75" style="100" customWidth="1"/>
    <col min="1795" max="1797" width="11.375" style="100" customWidth="1"/>
    <col min="1798" max="1799" width="13" style="100" customWidth="1"/>
    <col min="1800" max="1800" width="10.75" style="100" customWidth="1"/>
    <col min="1801" max="2046" width="10" style="100"/>
    <col min="2047" max="2047" width="8.875" style="100" customWidth="1"/>
    <col min="2048" max="2048" width="34.125" style="100" customWidth="1"/>
    <col min="2049" max="2049" width="7.875" style="100" customWidth="1"/>
    <col min="2050" max="2050" width="9.75" style="100" customWidth="1"/>
    <col min="2051" max="2053" width="11.375" style="100" customWidth="1"/>
    <col min="2054" max="2055" width="13" style="100" customWidth="1"/>
    <col min="2056" max="2056" width="10.75" style="100" customWidth="1"/>
    <col min="2057" max="2302" width="10" style="100"/>
    <col min="2303" max="2303" width="8.875" style="100" customWidth="1"/>
    <col min="2304" max="2304" width="34.125" style="100" customWidth="1"/>
    <col min="2305" max="2305" width="7.875" style="100" customWidth="1"/>
    <col min="2306" max="2306" width="9.75" style="100" customWidth="1"/>
    <col min="2307" max="2309" width="11.375" style="100" customWidth="1"/>
    <col min="2310" max="2311" width="13" style="100" customWidth="1"/>
    <col min="2312" max="2312" width="10.75" style="100" customWidth="1"/>
    <col min="2313" max="2558" width="10" style="100"/>
    <col min="2559" max="2559" width="8.875" style="100" customWidth="1"/>
    <col min="2560" max="2560" width="34.125" style="100" customWidth="1"/>
    <col min="2561" max="2561" width="7.875" style="100" customWidth="1"/>
    <col min="2562" max="2562" width="9.75" style="100" customWidth="1"/>
    <col min="2563" max="2565" width="11.375" style="100" customWidth="1"/>
    <col min="2566" max="2567" width="13" style="100" customWidth="1"/>
    <col min="2568" max="2568" width="10.75" style="100" customWidth="1"/>
    <col min="2569" max="2814" width="10" style="100"/>
    <col min="2815" max="2815" width="8.875" style="100" customWidth="1"/>
    <col min="2816" max="2816" width="34.125" style="100" customWidth="1"/>
    <col min="2817" max="2817" width="7.875" style="100" customWidth="1"/>
    <col min="2818" max="2818" width="9.75" style="100" customWidth="1"/>
    <col min="2819" max="2821" width="11.375" style="100" customWidth="1"/>
    <col min="2822" max="2823" width="13" style="100" customWidth="1"/>
    <col min="2824" max="2824" width="10.75" style="100" customWidth="1"/>
    <col min="2825" max="3070" width="10" style="100"/>
    <col min="3071" max="3071" width="8.875" style="100" customWidth="1"/>
    <col min="3072" max="3072" width="34.125" style="100" customWidth="1"/>
    <col min="3073" max="3073" width="7.875" style="100" customWidth="1"/>
    <col min="3074" max="3074" width="9.75" style="100" customWidth="1"/>
    <col min="3075" max="3077" width="11.375" style="100" customWidth="1"/>
    <col min="3078" max="3079" width="13" style="100" customWidth="1"/>
    <col min="3080" max="3080" width="10.75" style="100" customWidth="1"/>
    <col min="3081" max="3326" width="10" style="100"/>
    <col min="3327" max="3327" width="8.875" style="100" customWidth="1"/>
    <col min="3328" max="3328" width="34.125" style="100" customWidth="1"/>
    <col min="3329" max="3329" width="7.875" style="100" customWidth="1"/>
    <col min="3330" max="3330" width="9.75" style="100" customWidth="1"/>
    <col min="3331" max="3333" width="11.375" style="100" customWidth="1"/>
    <col min="3334" max="3335" width="13" style="100" customWidth="1"/>
    <col min="3336" max="3336" width="10.75" style="100" customWidth="1"/>
    <col min="3337" max="3582" width="10" style="100"/>
    <col min="3583" max="3583" width="8.875" style="100" customWidth="1"/>
    <col min="3584" max="3584" width="34.125" style="100" customWidth="1"/>
    <col min="3585" max="3585" width="7.875" style="100" customWidth="1"/>
    <col min="3586" max="3586" width="9.75" style="100" customWidth="1"/>
    <col min="3587" max="3589" width="11.375" style="100" customWidth="1"/>
    <col min="3590" max="3591" width="13" style="100" customWidth="1"/>
    <col min="3592" max="3592" width="10.75" style="100" customWidth="1"/>
    <col min="3593" max="3838" width="10" style="100"/>
    <col min="3839" max="3839" width="8.875" style="100" customWidth="1"/>
    <col min="3840" max="3840" width="34.125" style="100" customWidth="1"/>
    <col min="3841" max="3841" width="7.875" style="100" customWidth="1"/>
    <col min="3842" max="3842" width="9.75" style="100" customWidth="1"/>
    <col min="3843" max="3845" width="11.375" style="100" customWidth="1"/>
    <col min="3846" max="3847" width="13" style="100" customWidth="1"/>
    <col min="3848" max="3848" width="10.75" style="100" customWidth="1"/>
    <col min="3849" max="4094" width="10" style="100"/>
    <col min="4095" max="4095" width="8.875" style="100" customWidth="1"/>
    <col min="4096" max="4096" width="34.125" style="100" customWidth="1"/>
    <col min="4097" max="4097" width="7.875" style="100" customWidth="1"/>
    <col min="4098" max="4098" width="9.75" style="100" customWidth="1"/>
    <col min="4099" max="4101" width="11.375" style="100" customWidth="1"/>
    <col min="4102" max="4103" width="13" style="100" customWidth="1"/>
    <col min="4104" max="4104" width="10.75" style="100" customWidth="1"/>
    <col min="4105" max="4350" width="10" style="100"/>
    <col min="4351" max="4351" width="8.875" style="100" customWidth="1"/>
    <col min="4352" max="4352" width="34.125" style="100" customWidth="1"/>
    <col min="4353" max="4353" width="7.875" style="100" customWidth="1"/>
    <col min="4354" max="4354" width="9.75" style="100" customWidth="1"/>
    <col min="4355" max="4357" width="11.375" style="100" customWidth="1"/>
    <col min="4358" max="4359" width="13" style="100" customWidth="1"/>
    <col min="4360" max="4360" width="10.75" style="100" customWidth="1"/>
    <col min="4361" max="4606" width="10" style="100"/>
    <col min="4607" max="4607" width="8.875" style="100" customWidth="1"/>
    <col min="4608" max="4608" width="34.125" style="100" customWidth="1"/>
    <col min="4609" max="4609" width="7.875" style="100" customWidth="1"/>
    <col min="4610" max="4610" width="9.75" style="100" customWidth="1"/>
    <col min="4611" max="4613" width="11.375" style="100" customWidth="1"/>
    <col min="4614" max="4615" width="13" style="100" customWidth="1"/>
    <col min="4616" max="4616" width="10.75" style="100" customWidth="1"/>
    <col min="4617" max="4862" width="10" style="100"/>
    <col min="4863" max="4863" width="8.875" style="100" customWidth="1"/>
    <col min="4864" max="4864" width="34.125" style="100" customWidth="1"/>
    <col min="4865" max="4865" width="7.875" style="100" customWidth="1"/>
    <col min="4866" max="4866" width="9.75" style="100" customWidth="1"/>
    <col min="4867" max="4869" width="11.375" style="100" customWidth="1"/>
    <col min="4870" max="4871" width="13" style="100" customWidth="1"/>
    <col min="4872" max="4872" width="10.75" style="100" customWidth="1"/>
    <col min="4873" max="5118" width="10" style="100"/>
    <col min="5119" max="5119" width="8.875" style="100" customWidth="1"/>
    <col min="5120" max="5120" width="34.125" style="100" customWidth="1"/>
    <col min="5121" max="5121" width="7.875" style="100" customWidth="1"/>
    <col min="5122" max="5122" width="9.75" style="100" customWidth="1"/>
    <col min="5123" max="5125" width="11.375" style="100" customWidth="1"/>
    <col min="5126" max="5127" width="13" style="100" customWidth="1"/>
    <col min="5128" max="5128" width="10.75" style="100" customWidth="1"/>
    <col min="5129" max="5374" width="10" style="100"/>
    <col min="5375" max="5375" width="8.875" style="100" customWidth="1"/>
    <col min="5376" max="5376" width="34.125" style="100" customWidth="1"/>
    <col min="5377" max="5377" width="7.875" style="100" customWidth="1"/>
    <col min="5378" max="5378" width="9.75" style="100" customWidth="1"/>
    <col min="5379" max="5381" width="11.375" style="100" customWidth="1"/>
    <col min="5382" max="5383" width="13" style="100" customWidth="1"/>
    <col min="5384" max="5384" width="10.75" style="100" customWidth="1"/>
    <col min="5385" max="5630" width="10" style="100"/>
    <col min="5631" max="5631" width="8.875" style="100" customWidth="1"/>
    <col min="5632" max="5632" width="34.125" style="100" customWidth="1"/>
    <col min="5633" max="5633" width="7.875" style="100" customWidth="1"/>
    <col min="5634" max="5634" width="9.75" style="100" customWidth="1"/>
    <col min="5635" max="5637" width="11.375" style="100" customWidth="1"/>
    <col min="5638" max="5639" width="13" style="100" customWidth="1"/>
    <col min="5640" max="5640" width="10.75" style="100" customWidth="1"/>
    <col min="5641" max="5886" width="10" style="100"/>
    <col min="5887" max="5887" width="8.875" style="100" customWidth="1"/>
    <col min="5888" max="5888" width="34.125" style="100" customWidth="1"/>
    <col min="5889" max="5889" width="7.875" style="100" customWidth="1"/>
    <col min="5890" max="5890" width="9.75" style="100" customWidth="1"/>
    <col min="5891" max="5893" width="11.375" style="100" customWidth="1"/>
    <col min="5894" max="5895" width="13" style="100" customWidth="1"/>
    <col min="5896" max="5896" width="10.75" style="100" customWidth="1"/>
    <col min="5897" max="6142" width="10" style="100"/>
    <col min="6143" max="6143" width="8.875" style="100" customWidth="1"/>
    <col min="6144" max="6144" width="34.125" style="100" customWidth="1"/>
    <col min="6145" max="6145" width="7.875" style="100" customWidth="1"/>
    <col min="6146" max="6146" width="9.75" style="100" customWidth="1"/>
    <col min="6147" max="6149" width="11.375" style="100" customWidth="1"/>
    <col min="6150" max="6151" width="13" style="100" customWidth="1"/>
    <col min="6152" max="6152" width="10.75" style="100" customWidth="1"/>
    <col min="6153" max="6398" width="10" style="100"/>
    <col min="6399" max="6399" width="8.875" style="100" customWidth="1"/>
    <col min="6400" max="6400" width="34.125" style="100" customWidth="1"/>
    <col min="6401" max="6401" width="7.875" style="100" customWidth="1"/>
    <col min="6402" max="6402" width="9.75" style="100" customWidth="1"/>
    <col min="6403" max="6405" width="11.375" style="100" customWidth="1"/>
    <col min="6406" max="6407" width="13" style="100" customWidth="1"/>
    <col min="6408" max="6408" width="10.75" style="100" customWidth="1"/>
    <col min="6409" max="6654" width="10" style="100"/>
    <col min="6655" max="6655" width="8.875" style="100" customWidth="1"/>
    <col min="6656" max="6656" width="34.125" style="100" customWidth="1"/>
    <col min="6657" max="6657" width="7.875" style="100" customWidth="1"/>
    <col min="6658" max="6658" width="9.75" style="100" customWidth="1"/>
    <col min="6659" max="6661" width="11.375" style="100" customWidth="1"/>
    <col min="6662" max="6663" width="13" style="100" customWidth="1"/>
    <col min="6664" max="6664" width="10.75" style="100" customWidth="1"/>
    <col min="6665" max="6910" width="10" style="100"/>
    <col min="6911" max="6911" width="8.875" style="100" customWidth="1"/>
    <col min="6912" max="6912" width="34.125" style="100" customWidth="1"/>
    <col min="6913" max="6913" width="7.875" style="100" customWidth="1"/>
    <col min="6914" max="6914" width="9.75" style="100" customWidth="1"/>
    <col min="6915" max="6917" width="11.375" style="100" customWidth="1"/>
    <col min="6918" max="6919" width="13" style="100" customWidth="1"/>
    <col min="6920" max="6920" width="10.75" style="100" customWidth="1"/>
    <col min="6921" max="7166" width="10" style="100"/>
    <col min="7167" max="7167" width="8.875" style="100" customWidth="1"/>
    <col min="7168" max="7168" width="34.125" style="100" customWidth="1"/>
    <col min="7169" max="7169" width="7.875" style="100" customWidth="1"/>
    <col min="7170" max="7170" width="9.75" style="100" customWidth="1"/>
    <col min="7171" max="7173" width="11.375" style="100" customWidth="1"/>
    <col min="7174" max="7175" width="13" style="100" customWidth="1"/>
    <col min="7176" max="7176" width="10.75" style="100" customWidth="1"/>
    <col min="7177" max="7422" width="10" style="100"/>
    <col min="7423" max="7423" width="8.875" style="100" customWidth="1"/>
    <col min="7424" max="7424" width="34.125" style="100" customWidth="1"/>
    <col min="7425" max="7425" width="7.875" style="100" customWidth="1"/>
    <col min="7426" max="7426" width="9.75" style="100" customWidth="1"/>
    <col min="7427" max="7429" width="11.375" style="100" customWidth="1"/>
    <col min="7430" max="7431" width="13" style="100" customWidth="1"/>
    <col min="7432" max="7432" width="10.75" style="100" customWidth="1"/>
    <col min="7433" max="7678" width="10" style="100"/>
    <col min="7679" max="7679" width="8.875" style="100" customWidth="1"/>
    <col min="7680" max="7680" width="34.125" style="100" customWidth="1"/>
    <col min="7681" max="7681" width="7.875" style="100" customWidth="1"/>
    <col min="7682" max="7682" width="9.75" style="100" customWidth="1"/>
    <col min="7683" max="7685" width="11.375" style="100" customWidth="1"/>
    <col min="7686" max="7687" width="13" style="100" customWidth="1"/>
    <col min="7688" max="7688" width="10.75" style="100" customWidth="1"/>
    <col min="7689" max="7934" width="10" style="100"/>
    <col min="7935" max="7935" width="8.875" style="100" customWidth="1"/>
    <col min="7936" max="7936" width="34.125" style="100" customWidth="1"/>
    <col min="7937" max="7937" width="7.875" style="100" customWidth="1"/>
    <col min="7938" max="7938" width="9.75" style="100" customWidth="1"/>
    <col min="7939" max="7941" width="11.375" style="100" customWidth="1"/>
    <col min="7942" max="7943" width="13" style="100" customWidth="1"/>
    <col min="7944" max="7944" width="10.75" style="100" customWidth="1"/>
    <col min="7945" max="8190" width="10" style="100"/>
    <col min="8191" max="8191" width="8.875" style="100" customWidth="1"/>
    <col min="8192" max="8192" width="34.125" style="100" customWidth="1"/>
    <col min="8193" max="8193" width="7.875" style="100" customWidth="1"/>
    <col min="8194" max="8194" width="9.75" style="100" customWidth="1"/>
    <col min="8195" max="8197" width="11.375" style="100" customWidth="1"/>
    <col min="8198" max="8199" width="13" style="100" customWidth="1"/>
    <col min="8200" max="8200" width="10.75" style="100" customWidth="1"/>
    <col min="8201" max="8446" width="10" style="100"/>
    <col min="8447" max="8447" width="8.875" style="100" customWidth="1"/>
    <col min="8448" max="8448" width="34.125" style="100" customWidth="1"/>
    <col min="8449" max="8449" width="7.875" style="100" customWidth="1"/>
    <col min="8450" max="8450" width="9.75" style="100" customWidth="1"/>
    <col min="8451" max="8453" width="11.375" style="100" customWidth="1"/>
    <col min="8454" max="8455" width="13" style="100" customWidth="1"/>
    <col min="8456" max="8456" width="10.75" style="100" customWidth="1"/>
    <col min="8457" max="8702" width="10" style="100"/>
    <col min="8703" max="8703" width="8.875" style="100" customWidth="1"/>
    <col min="8704" max="8704" width="34.125" style="100" customWidth="1"/>
    <col min="8705" max="8705" width="7.875" style="100" customWidth="1"/>
    <col min="8706" max="8706" width="9.75" style="100" customWidth="1"/>
    <col min="8707" max="8709" width="11.375" style="100" customWidth="1"/>
    <col min="8710" max="8711" width="13" style="100" customWidth="1"/>
    <col min="8712" max="8712" width="10.75" style="100" customWidth="1"/>
    <col min="8713" max="8958" width="10" style="100"/>
    <col min="8959" max="8959" width="8.875" style="100" customWidth="1"/>
    <col min="8960" max="8960" width="34.125" style="100" customWidth="1"/>
    <col min="8961" max="8961" width="7.875" style="100" customWidth="1"/>
    <col min="8962" max="8962" width="9.75" style="100" customWidth="1"/>
    <col min="8963" max="8965" width="11.375" style="100" customWidth="1"/>
    <col min="8966" max="8967" width="13" style="100" customWidth="1"/>
    <col min="8968" max="8968" width="10.75" style="100" customWidth="1"/>
    <col min="8969" max="9214" width="10" style="100"/>
    <col min="9215" max="9215" width="8.875" style="100" customWidth="1"/>
    <col min="9216" max="9216" width="34.125" style="100" customWidth="1"/>
    <col min="9217" max="9217" width="7.875" style="100" customWidth="1"/>
    <col min="9218" max="9218" width="9.75" style="100" customWidth="1"/>
    <col min="9219" max="9221" width="11.375" style="100" customWidth="1"/>
    <col min="9222" max="9223" width="13" style="100" customWidth="1"/>
    <col min="9224" max="9224" width="10.75" style="100" customWidth="1"/>
    <col min="9225" max="9470" width="10" style="100"/>
    <col min="9471" max="9471" width="8.875" style="100" customWidth="1"/>
    <col min="9472" max="9472" width="34.125" style="100" customWidth="1"/>
    <col min="9473" max="9473" width="7.875" style="100" customWidth="1"/>
    <col min="9474" max="9474" width="9.75" style="100" customWidth="1"/>
    <col min="9475" max="9477" width="11.375" style="100" customWidth="1"/>
    <col min="9478" max="9479" width="13" style="100" customWidth="1"/>
    <col min="9480" max="9480" width="10.75" style="100" customWidth="1"/>
    <col min="9481" max="9726" width="10" style="100"/>
    <col min="9727" max="9727" width="8.875" style="100" customWidth="1"/>
    <col min="9728" max="9728" width="34.125" style="100" customWidth="1"/>
    <col min="9729" max="9729" width="7.875" style="100" customWidth="1"/>
    <col min="9730" max="9730" width="9.75" style="100" customWidth="1"/>
    <col min="9731" max="9733" width="11.375" style="100" customWidth="1"/>
    <col min="9734" max="9735" width="13" style="100" customWidth="1"/>
    <col min="9736" max="9736" width="10.75" style="100" customWidth="1"/>
    <col min="9737" max="9982" width="10" style="100"/>
    <col min="9983" max="9983" width="8.875" style="100" customWidth="1"/>
    <col min="9984" max="9984" width="34.125" style="100" customWidth="1"/>
    <col min="9985" max="9985" width="7.875" style="100" customWidth="1"/>
    <col min="9986" max="9986" width="9.75" style="100" customWidth="1"/>
    <col min="9987" max="9989" width="11.375" style="100" customWidth="1"/>
    <col min="9990" max="9991" width="13" style="100" customWidth="1"/>
    <col min="9992" max="9992" width="10.75" style="100" customWidth="1"/>
    <col min="9993" max="10238" width="10" style="100"/>
    <col min="10239" max="10239" width="8.875" style="100" customWidth="1"/>
    <col min="10240" max="10240" width="34.125" style="100" customWidth="1"/>
    <col min="10241" max="10241" width="7.875" style="100" customWidth="1"/>
    <col min="10242" max="10242" width="9.75" style="100" customWidth="1"/>
    <col min="10243" max="10245" width="11.375" style="100" customWidth="1"/>
    <col min="10246" max="10247" width="13" style="100" customWidth="1"/>
    <col min="10248" max="10248" width="10.75" style="100" customWidth="1"/>
    <col min="10249" max="10494" width="10" style="100"/>
    <col min="10495" max="10495" width="8.875" style="100" customWidth="1"/>
    <col min="10496" max="10496" width="34.125" style="100" customWidth="1"/>
    <col min="10497" max="10497" width="7.875" style="100" customWidth="1"/>
    <col min="10498" max="10498" width="9.75" style="100" customWidth="1"/>
    <col min="10499" max="10501" width="11.375" style="100" customWidth="1"/>
    <col min="10502" max="10503" width="13" style="100" customWidth="1"/>
    <col min="10504" max="10504" width="10.75" style="100" customWidth="1"/>
    <col min="10505" max="10750" width="10" style="100"/>
    <col min="10751" max="10751" width="8.875" style="100" customWidth="1"/>
    <col min="10752" max="10752" width="34.125" style="100" customWidth="1"/>
    <col min="10753" max="10753" width="7.875" style="100" customWidth="1"/>
    <col min="10754" max="10754" width="9.75" style="100" customWidth="1"/>
    <col min="10755" max="10757" width="11.375" style="100" customWidth="1"/>
    <col min="10758" max="10759" width="13" style="100" customWidth="1"/>
    <col min="10760" max="10760" width="10.75" style="100" customWidth="1"/>
    <col min="10761" max="11006" width="10" style="100"/>
    <col min="11007" max="11007" width="8.875" style="100" customWidth="1"/>
    <col min="11008" max="11008" width="34.125" style="100" customWidth="1"/>
    <col min="11009" max="11009" width="7.875" style="100" customWidth="1"/>
    <col min="11010" max="11010" width="9.75" style="100" customWidth="1"/>
    <col min="11011" max="11013" width="11.375" style="100" customWidth="1"/>
    <col min="11014" max="11015" width="13" style="100" customWidth="1"/>
    <col min="11016" max="11016" width="10.75" style="100" customWidth="1"/>
    <col min="11017" max="11262" width="10" style="100"/>
    <col min="11263" max="11263" width="8.875" style="100" customWidth="1"/>
    <col min="11264" max="11264" width="34.125" style="100" customWidth="1"/>
    <col min="11265" max="11265" width="7.875" style="100" customWidth="1"/>
    <col min="11266" max="11266" width="9.75" style="100" customWidth="1"/>
    <col min="11267" max="11269" width="11.375" style="100" customWidth="1"/>
    <col min="11270" max="11271" width="13" style="100" customWidth="1"/>
    <col min="11272" max="11272" width="10.75" style="100" customWidth="1"/>
    <col min="11273" max="11518" width="10" style="100"/>
    <col min="11519" max="11519" width="8.875" style="100" customWidth="1"/>
    <col min="11520" max="11520" width="34.125" style="100" customWidth="1"/>
    <col min="11521" max="11521" width="7.875" style="100" customWidth="1"/>
    <col min="11522" max="11522" width="9.75" style="100" customWidth="1"/>
    <col min="11523" max="11525" width="11.375" style="100" customWidth="1"/>
    <col min="11526" max="11527" width="13" style="100" customWidth="1"/>
    <col min="11528" max="11528" width="10.75" style="100" customWidth="1"/>
    <col min="11529" max="11774" width="10" style="100"/>
    <col min="11775" max="11775" width="8.875" style="100" customWidth="1"/>
    <col min="11776" max="11776" width="34.125" style="100" customWidth="1"/>
    <col min="11777" max="11777" width="7.875" style="100" customWidth="1"/>
    <col min="11778" max="11778" width="9.75" style="100" customWidth="1"/>
    <col min="11779" max="11781" width="11.375" style="100" customWidth="1"/>
    <col min="11782" max="11783" width="13" style="100" customWidth="1"/>
    <col min="11784" max="11784" width="10.75" style="100" customWidth="1"/>
    <col min="11785" max="12030" width="10" style="100"/>
    <col min="12031" max="12031" width="8.875" style="100" customWidth="1"/>
    <col min="12032" max="12032" width="34.125" style="100" customWidth="1"/>
    <col min="12033" max="12033" width="7.875" style="100" customWidth="1"/>
    <col min="12034" max="12034" width="9.75" style="100" customWidth="1"/>
    <col min="12035" max="12037" width="11.375" style="100" customWidth="1"/>
    <col min="12038" max="12039" width="13" style="100" customWidth="1"/>
    <col min="12040" max="12040" width="10.75" style="100" customWidth="1"/>
    <col min="12041" max="12286" width="10" style="100"/>
    <col min="12287" max="12287" width="8.875" style="100" customWidth="1"/>
    <col min="12288" max="12288" width="34.125" style="100" customWidth="1"/>
    <col min="12289" max="12289" width="7.875" style="100" customWidth="1"/>
    <col min="12290" max="12290" width="9.75" style="100" customWidth="1"/>
    <col min="12291" max="12293" width="11.375" style="100" customWidth="1"/>
    <col min="12294" max="12295" width="13" style="100" customWidth="1"/>
    <col min="12296" max="12296" width="10.75" style="100" customWidth="1"/>
    <col min="12297" max="12542" width="10" style="100"/>
    <col min="12543" max="12543" width="8.875" style="100" customWidth="1"/>
    <col min="12544" max="12544" width="34.125" style="100" customWidth="1"/>
    <col min="12545" max="12545" width="7.875" style="100" customWidth="1"/>
    <col min="12546" max="12546" width="9.75" style="100" customWidth="1"/>
    <col min="12547" max="12549" width="11.375" style="100" customWidth="1"/>
    <col min="12550" max="12551" width="13" style="100" customWidth="1"/>
    <col min="12552" max="12552" width="10.75" style="100" customWidth="1"/>
    <col min="12553" max="12798" width="10" style="100"/>
    <col min="12799" max="12799" width="8.875" style="100" customWidth="1"/>
    <col min="12800" max="12800" width="34.125" style="100" customWidth="1"/>
    <col min="12801" max="12801" width="7.875" style="100" customWidth="1"/>
    <col min="12802" max="12802" width="9.75" style="100" customWidth="1"/>
    <col min="12803" max="12805" width="11.375" style="100" customWidth="1"/>
    <col min="12806" max="12807" width="13" style="100" customWidth="1"/>
    <col min="12808" max="12808" width="10.75" style="100" customWidth="1"/>
    <col min="12809" max="13054" width="10" style="100"/>
    <col min="13055" max="13055" width="8.875" style="100" customWidth="1"/>
    <col min="13056" max="13056" width="34.125" style="100" customWidth="1"/>
    <col min="13057" max="13057" width="7.875" style="100" customWidth="1"/>
    <col min="13058" max="13058" width="9.75" style="100" customWidth="1"/>
    <col min="13059" max="13061" width="11.375" style="100" customWidth="1"/>
    <col min="13062" max="13063" width="13" style="100" customWidth="1"/>
    <col min="13064" max="13064" width="10.75" style="100" customWidth="1"/>
    <col min="13065" max="13310" width="10" style="100"/>
    <col min="13311" max="13311" width="8.875" style="100" customWidth="1"/>
    <col min="13312" max="13312" width="34.125" style="100" customWidth="1"/>
    <col min="13313" max="13313" width="7.875" style="100" customWidth="1"/>
    <col min="13314" max="13314" width="9.75" style="100" customWidth="1"/>
    <col min="13315" max="13317" width="11.375" style="100" customWidth="1"/>
    <col min="13318" max="13319" width="13" style="100" customWidth="1"/>
    <col min="13320" max="13320" width="10.75" style="100" customWidth="1"/>
    <col min="13321" max="13566" width="10" style="100"/>
    <col min="13567" max="13567" width="8.875" style="100" customWidth="1"/>
    <col min="13568" max="13568" width="34.125" style="100" customWidth="1"/>
    <col min="13569" max="13569" width="7.875" style="100" customWidth="1"/>
    <col min="13570" max="13570" width="9.75" style="100" customWidth="1"/>
    <col min="13571" max="13573" width="11.375" style="100" customWidth="1"/>
    <col min="13574" max="13575" width="13" style="100" customWidth="1"/>
    <col min="13576" max="13576" width="10.75" style="100" customWidth="1"/>
    <col min="13577" max="13822" width="10" style="100"/>
    <col min="13823" max="13823" width="8.875" style="100" customWidth="1"/>
    <col min="13824" max="13824" width="34.125" style="100" customWidth="1"/>
    <col min="13825" max="13825" width="7.875" style="100" customWidth="1"/>
    <col min="13826" max="13826" width="9.75" style="100" customWidth="1"/>
    <col min="13827" max="13829" width="11.375" style="100" customWidth="1"/>
    <col min="13830" max="13831" width="13" style="100" customWidth="1"/>
    <col min="13832" max="13832" width="10.75" style="100" customWidth="1"/>
    <col min="13833" max="14078" width="10" style="100"/>
    <col min="14079" max="14079" width="8.875" style="100" customWidth="1"/>
    <col min="14080" max="14080" width="34.125" style="100" customWidth="1"/>
    <col min="14081" max="14081" width="7.875" style="100" customWidth="1"/>
    <col min="14082" max="14082" width="9.75" style="100" customWidth="1"/>
    <col min="14083" max="14085" width="11.375" style="100" customWidth="1"/>
    <col min="14086" max="14087" width="13" style="100" customWidth="1"/>
    <col min="14088" max="14088" width="10.75" style="100" customWidth="1"/>
    <col min="14089" max="14334" width="10" style="100"/>
    <col min="14335" max="14335" width="8.875" style="100" customWidth="1"/>
    <col min="14336" max="14336" width="34.125" style="100" customWidth="1"/>
    <col min="14337" max="14337" width="7.875" style="100" customWidth="1"/>
    <col min="14338" max="14338" width="9.75" style="100" customWidth="1"/>
    <col min="14339" max="14341" width="11.375" style="100" customWidth="1"/>
    <col min="14342" max="14343" width="13" style="100" customWidth="1"/>
    <col min="14344" max="14344" width="10.75" style="100" customWidth="1"/>
    <col min="14345" max="14590" width="10" style="100"/>
    <col min="14591" max="14591" width="8.875" style="100" customWidth="1"/>
    <col min="14592" max="14592" width="34.125" style="100" customWidth="1"/>
    <col min="14593" max="14593" width="7.875" style="100" customWidth="1"/>
    <col min="14594" max="14594" width="9.75" style="100" customWidth="1"/>
    <col min="14595" max="14597" width="11.375" style="100" customWidth="1"/>
    <col min="14598" max="14599" width="13" style="100" customWidth="1"/>
    <col min="14600" max="14600" width="10.75" style="100" customWidth="1"/>
    <col min="14601" max="14846" width="10" style="100"/>
    <col min="14847" max="14847" width="8.875" style="100" customWidth="1"/>
    <col min="14848" max="14848" width="34.125" style="100" customWidth="1"/>
    <col min="14849" max="14849" width="7.875" style="100" customWidth="1"/>
    <col min="14850" max="14850" width="9.75" style="100" customWidth="1"/>
    <col min="14851" max="14853" width="11.375" style="100" customWidth="1"/>
    <col min="14854" max="14855" width="13" style="100" customWidth="1"/>
    <col min="14856" max="14856" width="10.75" style="100" customWidth="1"/>
    <col min="14857" max="15102" width="10" style="100"/>
    <col min="15103" max="15103" width="8.875" style="100" customWidth="1"/>
    <col min="15104" max="15104" width="34.125" style="100" customWidth="1"/>
    <col min="15105" max="15105" width="7.875" style="100" customWidth="1"/>
    <col min="15106" max="15106" width="9.75" style="100" customWidth="1"/>
    <col min="15107" max="15109" width="11.375" style="100" customWidth="1"/>
    <col min="15110" max="15111" width="13" style="100" customWidth="1"/>
    <col min="15112" max="15112" width="10.75" style="100" customWidth="1"/>
    <col min="15113" max="15358" width="10" style="100"/>
    <col min="15359" max="15359" width="8.875" style="100" customWidth="1"/>
    <col min="15360" max="15360" width="34.125" style="100" customWidth="1"/>
    <col min="15361" max="15361" width="7.875" style="100" customWidth="1"/>
    <col min="15362" max="15362" width="9.75" style="100" customWidth="1"/>
    <col min="15363" max="15365" width="11.375" style="100" customWidth="1"/>
    <col min="15366" max="15367" width="13" style="100" customWidth="1"/>
    <col min="15368" max="15368" width="10.75" style="100" customWidth="1"/>
    <col min="15369" max="15614" width="10" style="100"/>
    <col min="15615" max="15615" width="8.875" style="100" customWidth="1"/>
    <col min="15616" max="15616" width="34.125" style="100" customWidth="1"/>
    <col min="15617" max="15617" width="7.875" style="100" customWidth="1"/>
    <col min="15618" max="15618" width="9.75" style="100" customWidth="1"/>
    <col min="15619" max="15621" width="11.375" style="100" customWidth="1"/>
    <col min="15622" max="15623" width="13" style="100" customWidth="1"/>
    <col min="15624" max="15624" width="10.75" style="100" customWidth="1"/>
    <col min="15625" max="15870" width="10" style="100"/>
    <col min="15871" max="15871" width="8.875" style="100" customWidth="1"/>
    <col min="15872" max="15872" width="34.125" style="100" customWidth="1"/>
    <col min="15873" max="15873" width="7.875" style="100" customWidth="1"/>
    <col min="15874" max="15874" width="9.75" style="100" customWidth="1"/>
    <col min="15875" max="15877" width="11.375" style="100" customWidth="1"/>
    <col min="15878" max="15879" width="13" style="100" customWidth="1"/>
    <col min="15880" max="15880" width="10.75" style="100" customWidth="1"/>
    <col min="15881" max="16126" width="10" style="100"/>
    <col min="16127" max="16127" width="8.875" style="100" customWidth="1"/>
    <col min="16128" max="16128" width="34.125" style="100" customWidth="1"/>
    <col min="16129" max="16129" width="7.875" style="100" customWidth="1"/>
    <col min="16130" max="16130" width="9.75" style="100" customWidth="1"/>
    <col min="16131" max="16133" width="11.375" style="100" customWidth="1"/>
    <col min="16134" max="16135" width="13" style="100" customWidth="1"/>
    <col min="16136" max="16136" width="10.75" style="100" customWidth="1"/>
    <col min="16137" max="16384" width="10" style="100"/>
  </cols>
  <sheetData>
    <row r="1" spans="1:8" s="92" customFormat="1" ht="32.25" customHeight="1" x14ac:dyDescent="0.3">
      <c r="A1" s="223" t="s">
        <v>5320</v>
      </c>
      <c r="H1" s="226" t="s">
        <v>6069</v>
      </c>
    </row>
    <row r="2" spans="1:8" s="92" customFormat="1" ht="18.75" x14ac:dyDescent="0.3">
      <c r="B2" s="94"/>
      <c r="C2" s="94"/>
      <c r="D2" s="94"/>
    </row>
    <row r="3" spans="1:8" s="95" customFormat="1" ht="28.5" customHeight="1" x14ac:dyDescent="0.3">
      <c r="A3" s="188" t="s">
        <v>6070</v>
      </c>
      <c r="B3" s="188"/>
      <c r="C3" s="188"/>
      <c r="D3" s="188"/>
      <c r="E3" s="188"/>
      <c r="F3" s="188"/>
      <c r="G3" s="188"/>
      <c r="H3" s="188"/>
    </row>
    <row r="4" spans="1:8" s="96" customFormat="1" ht="16.5" x14ac:dyDescent="0.25">
      <c r="A4" s="189" t="s">
        <v>6071</v>
      </c>
      <c r="B4" s="189"/>
      <c r="C4" s="189"/>
      <c r="D4" s="189"/>
      <c r="E4" s="189"/>
      <c r="F4" s="189"/>
      <c r="G4" s="189"/>
      <c r="H4" s="189"/>
    </row>
    <row r="5" spans="1:8" s="96" customFormat="1" ht="15.75" x14ac:dyDescent="0.25">
      <c r="A5" s="97"/>
      <c r="B5" s="97"/>
      <c r="C5" s="97"/>
      <c r="D5" s="97"/>
    </row>
    <row r="6" spans="1:8" s="96" customFormat="1" ht="26.25" customHeight="1" x14ac:dyDescent="0.25">
      <c r="A6" s="98"/>
      <c r="B6" s="98"/>
      <c r="C6" s="98"/>
      <c r="D6" s="98"/>
      <c r="H6" s="227" t="s">
        <v>5950</v>
      </c>
    </row>
    <row r="7" spans="1:8" ht="59.25" customHeight="1" x14ac:dyDescent="0.2">
      <c r="A7" s="224" t="s">
        <v>0</v>
      </c>
      <c r="B7" s="224" t="s">
        <v>6093</v>
      </c>
      <c r="C7" s="99" t="s">
        <v>6072</v>
      </c>
      <c r="D7" s="99" t="s">
        <v>6073</v>
      </c>
      <c r="E7" s="99" t="s">
        <v>6074</v>
      </c>
      <c r="F7" s="99" t="s">
        <v>6075</v>
      </c>
      <c r="G7" s="99" t="s">
        <v>6076</v>
      </c>
      <c r="H7" s="224" t="s">
        <v>6077</v>
      </c>
    </row>
    <row r="8" spans="1:8" s="102" customFormat="1" ht="21.75" customHeight="1" x14ac:dyDescent="0.2">
      <c r="A8" s="101">
        <v>1</v>
      </c>
      <c r="B8" s="101">
        <v>2</v>
      </c>
      <c r="C8" s="101">
        <v>3</v>
      </c>
      <c r="D8" s="101"/>
      <c r="E8" s="101"/>
      <c r="F8" s="101"/>
      <c r="G8" s="101"/>
      <c r="H8" s="101">
        <v>3</v>
      </c>
    </row>
    <row r="9" spans="1:8" s="104" customFormat="1" ht="36.75" customHeight="1" x14ac:dyDescent="0.25">
      <c r="A9" s="228" t="s">
        <v>6078</v>
      </c>
      <c r="B9" s="229" t="s">
        <v>6079</v>
      </c>
      <c r="C9" s="230"/>
      <c r="D9" s="103"/>
      <c r="E9" s="103"/>
      <c r="F9" s="103"/>
      <c r="G9" s="103"/>
      <c r="H9" s="103"/>
    </row>
    <row r="10" spans="1:8" ht="36.75" customHeight="1" x14ac:dyDescent="0.2">
      <c r="A10" s="105">
        <v>1</v>
      </c>
      <c r="B10" s="106" t="s">
        <v>6080</v>
      </c>
      <c r="C10" s="107">
        <v>11485</v>
      </c>
      <c r="D10" s="107">
        <v>21801</v>
      </c>
      <c r="E10" s="108">
        <v>33200</v>
      </c>
      <c r="F10" s="108">
        <f t="shared" ref="F10:F11" si="0">+D10/1800000*2340000</f>
        <v>28341.3</v>
      </c>
      <c r="G10" s="108">
        <f t="shared" ref="G10:G11" si="1">+C10+F10</f>
        <v>39826.300000000003</v>
      </c>
      <c r="H10" s="108">
        <f t="shared" ref="H10:H11" si="2">ROUNDDOWN(G10,-2)</f>
        <v>39800</v>
      </c>
    </row>
    <row r="11" spans="1:8" ht="36.75" customHeight="1" x14ac:dyDescent="0.2">
      <c r="A11" s="105">
        <v>2</v>
      </c>
      <c r="B11" s="106" t="s">
        <v>6081</v>
      </c>
      <c r="C11" s="107">
        <v>8969</v>
      </c>
      <c r="D11" s="107">
        <v>21185</v>
      </c>
      <c r="E11" s="108">
        <v>30100</v>
      </c>
      <c r="F11" s="108">
        <f t="shared" si="0"/>
        <v>27540.5</v>
      </c>
      <c r="G11" s="108">
        <f t="shared" si="1"/>
        <v>36509.5</v>
      </c>
      <c r="H11" s="108">
        <f t="shared" si="2"/>
        <v>36500</v>
      </c>
    </row>
    <row r="12" spans="1:8" s="104" customFormat="1" ht="36.75" customHeight="1" x14ac:dyDescent="0.25">
      <c r="A12" s="228" t="s">
        <v>6082</v>
      </c>
      <c r="B12" s="231" t="s">
        <v>6083</v>
      </c>
      <c r="C12" s="228"/>
      <c r="D12" s="103"/>
      <c r="E12" s="103"/>
      <c r="F12" s="103"/>
      <c r="G12" s="103"/>
      <c r="H12" s="103"/>
    </row>
    <row r="13" spans="1:8" ht="36.75" customHeight="1" x14ac:dyDescent="0.2">
      <c r="A13" s="105">
        <v>1</v>
      </c>
      <c r="B13" s="106" t="s">
        <v>6084</v>
      </c>
      <c r="C13" s="106"/>
      <c r="D13" s="106"/>
      <c r="E13" s="108">
        <v>160000</v>
      </c>
      <c r="F13" s="108"/>
      <c r="G13" s="108"/>
      <c r="H13" s="108">
        <v>160000</v>
      </c>
    </row>
    <row r="14" spans="1:8" ht="36.75" customHeight="1" x14ac:dyDescent="0.2">
      <c r="A14" s="105">
        <v>2</v>
      </c>
      <c r="B14" s="106" t="s">
        <v>6085</v>
      </c>
      <c r="C14" s="106"/>
      <c r="D14" s="106"/>
      <c r="E14" s="108">
        <v>160000</v>
      </c>
      <c r="F14" s="108"/>
      <c r="G14" s="108"/>
      <c r="H14" s="108">
        <v>160000</v>
      </c>
    </row>
    <row r="15" spans="1:8" ht="15.75" x14ac:dyDescent="0.2">
      <c r="A15" s="109"/>
      <c r="B15" s="110"/>
      <c r="C15" s="111"/>
      <c r="D15" s="111"/>
      <c r="E15" s="111"/>
      <c r="F15" s="111"/>
      <c r="G15" s="111"/>
      <c r="H15" s="111"/>
    </row>
    <row r="16" spans="1:8" ht="15.75" x14ac:dyDescent="0.2">
      <c r="A16" s="109"/>
      <c r="B16" s="111"/>
      <c r="C16" s="111"/>
      <c r="D16" s="111"/>
      <c r="E16" s="111"/>
      <c r="F16" s="111"/>
      <c r="G16" s="111"/>
      <c r="H16" s="111"/>
    </row>
    <row r="17" spans="1:8" ht="15.75" x14ac:dyDescent="0.2">
      <c r="A17" s="109"/>
      <c r="B17" s="111"/>
      <c r="C17" s="111"/>
      <c r="D17" s="111"/>
      <c r="E17" s="111"/>
      <c r="F17" s="111"/>
      <c r="G17" s="111"/>
      <c r="H17" s="111"/>
    </row>
    <row r="18" spans="1:8" ht="15.75" x14ac:dyDescent="0.2">
      <c r="A18" s="112"/>
      <c r="B18" s="111"/>
      <c r="C18" s="113"/>
      <c r="D18" s="113"/>
      <c r="E18" s="113"/>
      <c r="F18" s="113"/>
      <c r="G18" s="113"/>
      <c r="H18" s="113"/>
    </row>
    <row r="19" spans="1:8" x14ac:dyDescent="0.2">
      <c r="A19" s="112"/>
      <c r="B19" s="113"/>
      <c r="C19" s="113"/>
      <c r="D19" s="113"/>
      <c r="E19" s="113"/>
      <c r="F19" s="113"/>
      <c r="G19" s="113"/>
      <c r="H19" s="113"/>
    </row>
    <row r="20" spans="1:8" x14ac:dyDescent="0.2">
      <c r="A20" s="112"/>
      <c r="B20" s="113"/>
      <c r="C20" s="113"/>
      <c r="D20" s="113"/>
      <c r="E20" s="113"/>
      <c r="F20" s="113"/>
      <c r="G20" s="113"/>
      <c r="H20" s="113"/>
    </row>
    <row r="21" spans="1:8" x14ac:dyDescent="0.2">
      <c r="A21" s="112"/>
      <c r="B21" s="113"/>
      <c r="C21" s="113"/>
      <c r="D21" s="113"/>
      <c r="E21" s="113"/>
      <c r="F21" s="113"/>
      <c r="G21" s="113"/>
      <c r="H21" s="113"/>
    </row>
    <row r="22" spans="1:8" x14ac:dyDescent="0.2">
      <c r="B22" s="113"/>
      <c r="C22" s="113"/>
      <c r="D22" s="113"/>
      <c r="E22" s="113"/>
      <c r="F22" s="113"/>
      <c r="G22" s="113"/>
      <c r="H22" s="113"/>
    </row>
    <row r="23" spans="1:8" x14ac:dyDescent="0.2">
      <c r="B23" s="113"/>
      <c r="C23" s="113"/>
      <c r="D23" s="113"/>
      <c r="E23" s="113"/>
      <c r="F23" s="113"/>
      <c r="G23" s="113"/>
      <c r="H23" s="113"/>
    </row>
    <row r="24" spans="1:8" x14ac:dyDescent="0.2">
      <c r="B24" s="113"/>
    </row>
  </sheetData>
  <mergeCells count="3">
    <mergeCell ref="A3:H3"/>
    <mergeCell ref="A4:H4"/>
    <mergeCell ref="B9:C9"/>
  </mergeCells>
  <pageMargins left="0.7" right="0.38" top="0.54" bottom="0.59" header="0.3" footer="0.3"/>
  <pageSetup paperSize="9" scale="87" fitToHeight="0" orientation="portrait" r:id="rId1"/>
  <headerFooter>
    <oddHeader>&amp;R&amp;10TTYT Huyện Lý Nhân</oddHeader>
    <oddFooter xml:space="preserve">&amp;R&amp;10Trang &amp;P/&amp;N   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9"/>
  <sheetViews>
    <sheetView zoomScaleNormal="100" workbookViewId="0">
      <selection activeCell="J16" sqref="J16"/>
    </sheetView>
  </sheetViews>
  <sheetFormatPr defaultColWidth="11.125" defaultRowHeight="15.75" x14ac:dyDescent="0.25"/>
  <cols>
    <col min="1" max="1" width="8.25" style="199" customWidth="1"/>
    <col min="2" max="2" width="62.875" style="199" customWidth="1"/>
    <col min="3" max="4" width="10.375" style="52" hidden="1" customWidth="1"/>
    <col min="5" max="5" width="0.125" style="52" hidden="1" customWidth="1"/>
    <col min="6" max="7" width="10.875" style="52" hidden="1" customWidth="1"/>
    <col min="8" max="8" width="10.75" style="52" hidden="1" customWidth="1"/>
    <col min="9" max="9" width="19.375" style="52" customWidth="1"/>
    <col min="10" max="16384" width="11.125" style="199"/>
  </cols>
  <sheetData>
    <row r="1" spans="1:9" ht="23.25" customHeight="1" x14ac:dyDescent="0.25">
      <c r="A1" s="93" t="s">
        <v>5320</v>
      </c>
      <c r="B1" s="92"/>
      <c r="C1" s="92"/>
      <c r="D1" s="92"/>
      <c r="E1" s="92"/>
      <c r="F1" s="92"/>
      <c r="G1" s="92"/>
      <c r="H1" s="92"/>
      <c r="I1" s="225" t="s">
        <v>6089</v>
      </c>
    </row>
    <row r="2" spans="1:9" ht="13.5" customHeight="1" x14ac:dyDescent="0.25">
      <c r="A2" s="200"/>
      <c r="B2" s="201"/>
      <c r="C2" s="202"/>
      <c r="D2" s="202"/>
      <c r="E2" s="202"/>
      <c r="F2" s="202"/>
      <c r="G2" s="203"/>
      <c r="H2" s="203"/>
      <c r="I2" s="203"/>
    </row>
    <row r="3" spans="1:9" ht="22.5" customHeight="1" x14ac:dyDescent="0.25">
      <c r="A3" s="204" t="s">
        <v>6090</v>
      </c>
      <c r="B3" s="204"/>
      <c r="C3" s="204"/>
      <c r="D3" s="204"/>
      <c r="E3" s="204"/>
      <c r="F3" s="204"/>
      <c r="G3" s="204"/>
      <c r="H3" s="204"/>
      <c r="I3" s="204"/>
    </row>
    <row r="4" spans="1:9" ht="28.5" customHeight="1" x14ac:dyDescent="0.25">
      <c r="A4" s="189" t="s">
        <v>6113</v>
      </c>
      <c r="B4" s="189"/>
      <c r="C4" s="189"/>
      <c r="D4" s="189"/>
      <c r="E4" s="189"/>
      <c r="F4" s="189"/>
      <c r="G4" s="189"/>
      <c r="H4" s="189"/>
      <c r="I4" s="189"/>
    </row>
    <row r="5" spans="1:9" ht="24" customHeight="1" x14ac:dyDescent="0.25">
      <c r="A5" s="120"/>
      <c r="B5" s="120"/>
      <c r="C5" s="120"/>
      <c r="D5" s="120"/>
      <c r="E5" s="120"/>
      <c r="F5" s="120"/>
      <c r="G5" s="120"/>
      <c r="H5" s="205" t="s">
        <v>6091</v>
      </c>
      <c r="I5" s="205"/>
    </row>
    <row r="6" spans="1:9" ht="35.25" customHeight="1" x14ac:dyDescent="0.25">
      <c r="A6" s="232" t="s">
        <v>6092</v>
      </c>
      <c r="B6" s="233" t="s">
        <v>6093</v>
      </c>
      <c r="C6" s="234" t="s">
        <v>6072</v>
      </c>
      <c r="D6" s="234" t="s">
        <v>6094</v>
      </c>
      <c r="E6" s="234" t="s">
        <v>3</v>
      </c>
      <c r="F6" s="234" t="s">
        <v>6095</v>
      </c>
      <c r="G6" s="234" t="s">
        <v>6096</v>
      </c>
      <c r="H6" s="234" t="s">
        <v>6097</v>
      </c>
      <c r="I6" s="235" t="s">
        <v>6098</v>
      </c>
    </row>
    <row r="7" spans="1:9" ht="24" customHeight="1" x14ac:dyDescent="0.25">
      <c r="A7" s="240">
        <v>1</v>
      </c>
      <c r="B7" s="240">
        <v>2</v>
      </c>
      <c r="C7" s="241"/>
      <c r="D7" s="241"/>
      <c r="E7" s="241"/>
      <c r="F7" s="241"/>
      <c r="G7" s="241"/>
      <c r="H7" s="241"/>
      <c r="I7" s="241">
        <v>3</v>
      </c>
    </row>
    <row r="8" spans="1:9" s="210" customFormat="1" ht="25.5" customHeight="1" x14ac:dyDescent="0.2">
      <c r="A8" s="236">
        <v>1</v>
      </c>
      <c r="B8" s="237" t="s">
        <v>6099</v>
      </c>
      <c r="C8" s="238">
        <v>122217</v>
      </c>
      <c r="D8" s="238">
        <v>15986</v>
      </c>
      <c r="E8" s="238">
        <v>174025.5652173913</v>
      </c>
      <c r="F8" s="239">
        <v>312200</v>
      </c>
      <c r="G8" s="238">
        <f t="shared" ref="G8:G16" si="0">+E8/1800000*2340000</f>
        <v>226233.23478260869</v>
      </c>
      <c r="H8" s="239">
        <f t="shared" ref="H8:H16" si="1">+C8+G8+D8</f>
        <v>364436.23478260869</v>
      </c>
      <c r="I8" s="239">
        <f t="shared" ref="I8:I16" si="2">ROUNDDOWN(H8,-2)</f>
        <v>364400</v>
      </c>
    </row>
    <row r="9" spans="1:9" s="210" customFormat="1" ht="24.75" customHeight="1" x14ac:dyDescent="0.2">
      <c r="A9" s="206">
        <v>2</v>
      </c>
      <c r="B9" s="207" t="s">
        <v>6100</v>
      </c>
      <c r="C9" s="208"/>
      <c r="D9" s="208"/>
      <c r="E9" s="208"/>
      <c r="F9" s="209"/>
      <c r="G9" s="208"/>
      <c r="H9" s="209"/>
      <c r="I9" s="209"/>
    </row>
    <row r="10" spans="1:9" s="210" customFormat="1" ht="54.75" customHeight="1" x14ac:dyDescent="0.2">
      <c r="A10" s="211" t="s">
        <v>6101</v>
      </c>
      <c r="B10" s="207" t="s">
        <v>6102</v>
      </c>
      <c r="C10" s="208">
        <v>30108</v>
      </c>
      <c r="D10" s="208">
        <v>11308</v>
      </c>
      <c r="E10" s="208">
        <v>156624</v>
      </c>
      <c r="F10" s="209">
        <v>198000</v>
      </c>
      <c r="G10" s="208">
        <f t="shared" si="0"/>
        <v>203611.19999999998</v>
      </c>
      <c r="H10" s="209">
        <f t="shared" si="1"/>
        <v>245027.19999999998</v>
      </c>
      <c r="I10" s="209">
        <f t="shared" si="2"/>
        <v>245000</v>
      </c>
    </row>
    <row r="11" spans="1:9" s="210" customFormat="1" ht="52.5" customHeight="1" x14ac:dyDescent="0.2">
      <c r="A11" s="212" t="s">
        <v>6103</v>
      </c>
      <c r="B11" s="207" t="s">
        <v>6104</v>
      </c>
      <c r="C11" s="208">
        <v>29302</v>
      </c>
      <c r="D11" s="208">
        <v>11308</v>
      </c>
      <c r="E11" s="208">
        <v>131074.4347826087</v>
      </c>
      <c r="F11" s="209">
        <v>171600</v>
      </c>
      <c r="G11" s="208">
        <f t="shared" si="0"/>
        <v>170396.76521739131</v>
      </c>
      <c r="H11" s="209">
        <f t="shared" si="1"/>
        <v>211006.76521739131</v>
      </c>
      <c r="I11" s="209">
        <f t="shared" si="2"/>
        <v>211000</v>
      </c>
    </row>
    <row r="12" spans="1:9" s="210" customFormat="1" ht="36.75" customHeight="1" x14ac:dyDescent="0.2">
      <c r="A12" s="212" t="s">
        <v>6105</v>
      </c>
      <c r="B12" s="207" t="s">
        <v>6106</v>
      </c>
      <c r="C12" s="208">
        <v>25621</v>
      </c>
      <c r="D12" s="208">
        <v>11308</v>
      </c>
      <c r="E12" s="208">
        <v>101761.04347826086</v>
      </c>
      <c r="F12" s="209">
        <v>138600</v>
      </c>
      <c r="G12" s="208">
        <f t="shared" si="0"/>
        <v>132289.35652173913</v>
      </c>
      <c r="H12" s="209">
        <f t="shared" si="1"/>
        <v>169218.35652173913</v>
      </c>
      <c r="I12" s="209">
        <f t="shared" si="2"/>
        <v>169200</v>
      </c>
    </row>
    <row r="13" spans="1:9" s="210" customFormat="1" ht="22.5" customHeight="1" x14ac:dyDescent="0.2">
      <c r="A13" s="206">
        <v>3</v>
      </c>
      <c r="B13" s="207" t="s">
        <v>6107</v>
      </c>
      <c r="C13" s="208"/>
      <c r="D13" s="208"/>
      <c r="E13" s="208"/>
      <c r="F13" s="209"/>
      <c r="G13" s="208"/>
      <c r="H13" s="209"/>
      <c r="I13" s="209"/>
    </row>
    <row r="14" spans="1:9" s="210" customFormat="1" ht="31.5" customHeight="1" x14ac:dyDescent="0.2">
      <c r="A14" s="211" t="s">
        <v>6086</v>
      </c>
      <c r="B14" s="207" t="s">
        <v>6108</v>
      </c>
      <c r="C14" s="208">
        <v>57317</v>
      </c>
      <c r="D14" s="208">
        <v>11308</v>
      </c>
      <c r="E14" s="208">
        <v>156623.47826086957</v>
      </c>
      <c r="F14" s="209">
        <v>225200</v>
      </c>
      <c r="G14" s="208">
        <f t="shared" si="0"/>
        <v>203610.52173913043</v>
      </c>
      <c r="H14" s="209">
        <f t="shared" si="1"/>
        <v>272235.52173913043</v>
      </c>
      <c r="I14" s="209">
        <f t="shared" si="2"/>
        <v>272200</v>
      </c>
    </row>
    <row r="15" spans="1:9" s="210" customFormat="1" ht="27" customHeight="1" x14ac:dyDescent="0.2">
      <c r="A15" s="212" t="s">
        <v>6087</v>
      </c>
      <c r="B15" s="207" t="s">
        <v>6109</v>
      </c>
      <c r="C15" s="208">
        <v>49079</v>
      </c>
      <c r="D15" s="208">
        <v>11308</v>
      </c>
      <c r="E15" s="208">
        <v>139221.39130434781</v>
      </c>
      <c r="F15" s="209">
        <v>199600</v>
      </c>
      <c r="G15" s="208">
        <f t="shared" si="0"/>
        <v>180987.80869565217</v>
      </c>
      <c r="H15" s="209">
        <f t="shared" si="1"/>
        <v>241374.80869565217</v>
      </c>
      <c r="I15" s="209">
        <f t="shared" si="2"/>
        <v>241300</v>
      </c>
    </row>
    <row r="16" spans="1:9" s="210" customFormat="1" ht="27" customHeight="1" x14ac:dyDescent="0.2">
      <c r="A16" s="213" t="s">
        <v>6088</v>
      </c>
      <c r="B16" s="214" t="s">
        <v>6110</v>
      </c>
      <c r="C16" s="208">
        <v>43123</v>
      </c>
      <c r="D16" s="208">
        <v>11308</v>
      </c>
      <c r="E16" s="208">
        <v>113763.13043478261</v>
      </c>
      <c r="F16" s="209">
        <v>168100</v>
      </c>
      <c r="G16" s="208">
        <f t="shared" si="0"/>
        <v>147892.06956521739</v>
      </c>
      <c r="H16" s="209">
        <f t="shared" si="1"/>
        <v>202323.06956521739</v>
      </c>
      <c r="I16" s="209">
        <f t="shared" si="2"/>
        <v>202300</v>
      </c>
    </row>
    <row r="17" spans="1:9" ht="51" customHeight="1" x14ac:dyDescent="0.25">
      <c r="A17" s="215">
        <v>4</v>
      </c>
      <c r="B17" s="216" t="s">
        <v>6111</v>
      </c>
      <c r="C17" s="220" t="s">
        <v>6112</v>
      </c>
      <c r="D17" s="221"/>
      <c r="E17" s="221"/>
      <c r="F17" s="221"/>
      <c r="G17" s="221"/>
      <c r="H17" s="221"/>
      <c r="I17" s="222"/>
    </row>
    <row r="18" spans="1:9" ht="12.75" customHeight="1" x14ac:dyDescent="0.25">
      <c r="A18" s="217"/>
      <c r="B18" s="217"/>
      <c r="C18" s="218"/>
      <c r="D18" s="218"/>
      <c r="E18" s="218"/>
      <c r="F18" s="218"/>
      <c r="G18" s="219"/>
      <c r="H18" s="219"/>
      <c r="I18" s="219"/>
    </row>
    <row r="19" spans="1:9" ht="12.75" customHeight="1" x14ac:dyDescent="0.25">
      <c r="A19" s="217"/>
      <c r="B19" s="217"/>
      <c r="C19" s="218"/>
      <c r="D19" s="218"/>
      <c r="E19" s="218"/>
      <c r="F19" s="218"/>
      <c r="G19" s="219"/>
      <c r="H19" s="219"/>
      <c r="I19" s="219"/>
    </row>
    <row r="20" spans="1:9" ht="12.75" customHeight="1" x14ac:dyDescent="0.25">
      <c r="A20" s="217"/>
      <c r="B20" s="217"/>
      <c r="C20" s="218"/>
      <c r="D20" s="218"/>
      <c r="E20" s="218"/>
      <c r="F20" s="218"/>
      <c r="G20" s="219"/>
      <c r="H20" s="219"/>
      <c r="I20" s="219"/>
    </row>
    <row r="21" spans="1:9" ht="12.75" customHeight="1" x14ac:dyDescent="0.25">
      <c r="A21" s="217"/>
      <c r="B21" s="217"/>
      <c r="C21" s="218"/>
      <c r="D21" s="218"/>
      <c r="E21" s="218"/>
      <c r="F21" s="218"/>
      <c r="G21" s="219"/>
      <c r="H21" s="219"/>
      <c r="I21" s="219"/>
    </row>
    <row r="22" spans="1:9" ht="12.75" customHeight="1" x14ac:dyDescent="0.25">
      <c r="A22" s="217"/>
      <c r="B22" s="217"/>
      <c r="C22" s="218"/>
      <c r="D22" s="218"/>
      <c r="E22" s="218"/>
      <c r="F22" s="218"/>
      <c r="G22" s="219"/>
      <c r="H22" s="219"/>
      <c r="I22" s="219"/>
    </row>
    <row r="23" spans="1:9" ht="12.75" customHeight="1" x14ac:dyDescent="0.25">
      <c r="A23" s="217"/>
      <c r="B23" s="217"/>
      <c r="C23" s="218"/>
      <c r="D23" s="218"/>
      <c r="E23" s="218"/>
      <c r="F23" s="218"/>
      <c r="G23" s="219"/>
      <c r="H23" s="219"/>
      <c r="I23" s="219"/>
    </row>
    <row r="24" spans="1:9" ht="12.75" customHeight="1" x14ac:dyDescent="0.25">
      <c r="A24" s="217"/>
      <c r="B24" s="217"/>
      <c r="C24" s="218"/>
      <c r="D24" s="218"/>
      <c r="E24" s="218"/>
      <c r="F24" s="218"/>
      <c r="G24" s="219"/>
      <c r="H24" s="219"/>
      <c r="I24" s="219"/>
    </row>
    <row r="25" spans="1:9" ht="12.75" customHeight="1" x14ac:dyDescent="0.25">
      <c r="A25" s="217"/>
      <c r="B25" s="217"/>
      <c r="C25" s="218"/>
      <c r="D25" s="218"/>
      <c r="E25" s="218"/>
      <c r="F25" s="218"/>
      <c r="G25" s="219"/>
      <c r="H25" s="219"/>
      <c r="I25" s="219"/>
    </row>
    <row r="26" spans="1:9" ht="12.75" customHeight="1" x14ac:dyDescent="0.25">
      <c r="A26" s="217"/>
      <c r="B26" s="217"/>
      <c r="C26" s="218"/>
      <c r="D26" s="218"/>
      <c r="E26" s="218"/>
      <c r="F26" s="218"/>
      <c r="G26" s="219"/>
      <c r="H26" s="219"/>
      <c r="I26" s="219"/>
    </row>
    <row r="27" spans="1:9" ht="12.75" customHeight="1" x14ac:dyDescent="0.25">
      <c r="A27" s="217"/>
      <c r="B27" s="217"/>
      <c r="C27" s="218"/>
      <c r="D27" s="218"/>
      <c r="E27" s="218"/>
      <c r="F27" s="218"/>
      <c r="G27" s="219"/>
      <c r="H27" s="219"/>
      <c r="I27" s="219"/>
    </row>
    <row r="28" spans="1:9" ht="12.75" customHeight="1" x14ac:dyDescent="0.25">
      <c r="A28" s="217"/>
      <c r="B28" s="217"/>
      <c r="C28" s="218"/>
      <c r="D28" s="218"/>
      <c r="E28" s="218"/>
      <c r="F28" s="218"/>
      <c r="G28" s="219"/>
      <c r="H28" s="219"/>
      <c r="I28" s="219"/>
    </row>
    <row r="29" spans="1:9" ht="12.75" customHeight="1" x14ac:dyDescent="0.25">
      <c r="A29" s="217"/>
      <c r="B29" s="217"/>
      <c r="C29" s="218"/>
      <c r="D29" s="218"/>
      <c r="E29" s="218"/>
      <c r="F29" s="218"/>
      <c r="G29" s="219"/>
      <c r="H29" s="219"/>
      <c r="I29" s="219"/>
    </row>
    <row r="30" spans="1:9" ht="12.75" customHeight="1" x14ac:dyDescent="0.25">
      <c r="A30" s="217"/>
      <c r="B30" s="217"/>
      <c r="C30" s="218"/>
      <c r="D30" s="218"/>
      <c r="E30" s="218"/>
      <c r="F30" s="218"/>
      <c r="G30" s="219"/>
      <c r="H30" s="219"/>
      <c r="I30" s="219"/>
    </row>
    <row r="31" spans="1:9" ht="12.75" customHeight="1" x14ac:dyDescent="0.25">
      <c r="A31" s="217"/>
      <c r="B31" s="217"/>
      <c r="C31" s="218"/>
      <c r="D31" s="218"/>
      <c r="E31" s="218"/>
      <c r="F31" s="218"/>
      <c r="G31" s="219"/>
      <c r="H31" s="219"/>
      <c r="I31" s="219"/>
    </row>
    <row r="32" spans="1:9" ht="12.75" customHeight="1" x14ac:dyDescent="0.25">
      <c r="A32" s="217"/>
      <c r="B32" s="217"/>
      <c r="C32" s="218"/>
      <c r="D32" s="218"/>
      <c r="E32" s="218"/>
      <c r="F32" s="218"/>
      <c r="G32" s="219"/>
      <c r="H32" s="219"/>
      <c r="I32" s="219"/>
    </row>
    <row r="33" spans="1:9" ht="12.75" customHeight="1" x14ac:dyDescent="0.25">
      <c r="A33" s="217"/>
      <c r="B33" s="217"/>
      <c r="C33" s="218"/>
      <c r="D33" s="218"/>
      <c r="E33" s="218"/>
      <c r="F33" s="218"/>
      <c r="G33" s="219"/>
      <c r="H33" s="219"/>
      <c r="I33" s="219"/>
    </row>
    <row r="34" spans="1:9" ht="12.75" customHeight="1" x14ac:dyDescent="0.25">
      <c r="A34" s="217"/>
      <c r="B34" s="217"/>
      <c r="C34" s="218"/>
      <c r="D34" s="218"/>
      <c r="E34" s="218"/>
      <c r="F34" s="218"/>
      <c r="G34" s="219"/>
      <c r="H34" s="219"/>
      <c r="I34" s="219"/>
    </row>
    <row r="35" spans="1:9" ht="12.75" customHeight="1" x14ac:dyDescent="0.25">
      <c r="A35" s="217"/>
      <c r="B35" s="217"/>
      <c r="C35" s="218"/>
      <c r="D35" s="218"/>
      <c r="E35" s="218"/>
      <c r="F35" s="218"/>
      <c r="G35" s="219"/>
      <c r="H35" s="219"/>
      <c r="I35" s="219"/>
    </row>
    <row r="36" spans="1:9" ht="12.75" customHeight="1" x14ac:dyDescent="0.25">
      <c r="A36" s="217"/>
      <c r="B36" s="217"/>
      <c r="C36" s="218"/>
      <c r="D36" s="218"/>
      <c r="E36" s="218"/>
      <c r="F36" s="218"/>
      <c r="G36" s="219"/>
      <c r="H36" s="219"/>
      <c r="I36" s="219"/>
    </row>
    <row r="37" spans="1:9" ht="12.75" customHeight="1" x14ac:dyDescent="0.25">
      <c r="A37" s="217"/>
      <c r="B37" s="217"/>
      <c r="C37" s="218"/>
      <c r="D37" s="218"/>
      <c r="E37" s="218"/>
      <c r="F37" s="218"/>
      <c r="G37" s="219"/>
      <c r="H37" s="219"/>
      <c r="I37" s="219"/>
    </row>
    <row r="38" spans="1:9" ht="12.75" customHeight="1" x14ac:dyDescent="0.25">
      <c r="A38" s="217"/>
      <c r="B38" s="217"/>
      <c r="C38" s="218"/>
      <c r="D38" s="218"/>
      <c r="E38" s="218"/>
      <c r="F38" s="218"/>
      <c r="G38" s="219"/>
      <c r="H38" s="219"/>
      <c r="I38" s="219"/>
    </row>
    <row r="39" spans="1:9" ht="12.75" customHeight="1" x14ac:dyDescent="0.25">
      <c r="A39" s="217"/>
      <c r="B39" s="217"/>
      <c r="C39" s="218"/>
      <c r="D39" s="218"/>
      <c r="E39" s="218"/>
      <c r="F39" s="218"/>
      <c r="G39" s="219"/>
      <c r="H39" s="219"/>
      <c r="I39" s="219"/>
    </row>
    <row r="40" spans="1:9" ht="12.75" customHeight="1" x14ac:dyDescent="0.25">
      <c r="A40" s="217"/>
      <c r="B40" s="217"/>
      <c r="C40" s="218"/>
      <c r="D40" s="218"/>
      <c r="E40" s="218"/>
      <c r="F40" s="218"/>
      <c r="G40" s="219"/>
      <c r="H40" s="219"/>
      <c r="I40" s="219"/>
    </row>
    <row r="41" spans="1:9" ht="12.75" customHeight="1" x14ac:dyDescent="0.25">
      <c r="A41" s="217"/>
      <c r="B41" s="217"/>
      <c r="C41" s="218"/>
      <c r="D41" s="218"/>
      <c r="E41" s="218"/>
      <c r="F41" s="218"/>
      <c r="G41" s="219"/>
      <c r="H41" s="219"/>
      <c r="I41" s="219"/>
    </row>
    <row r="42" spans="1:9" ht="12.75" customHeight="1" x14ac:dyDescent="0.25">
      <c r="A42" s="217"/>
      <c r="B42" s="217"/>
      <c r="C42" s="218"/>
      <c r="D42" s="218"/>
      <c r="E42" s="218"/>
      <c r="F42" s="218"/>
      <c r="G42" s="219"/>
      <c r="H42" s="219"/>
      <c r="I42" s="219"/>
    </row>
    <row r="43" spans="1:9" ht="12.75" customHeight="1" x14ac:dyDescent="0.25">
      <c r="A43" s="217"/>
      <c r="B43" s="217"/>
      <c r="C43" s="218"/>
      <c r="D43" s="218"/>
      <c r="E43" s="218"/>
      <c r="F43" s="218"/>
      <c r="G43" s="219"/>
      <c r="H43" s="219"/>
      <c r="I43" s="219"/>
    </row>
    <row r="44" spans="1:9" ht="12.75" customHeight="1" x14ac:dyDescent="0.25">
      <c r="A44" s="217"/>
      <c r="B44" s="217"/>
      <c r="C44" s="218"/>
      <c r="D44" s="218"/>
      <c r="E44" s="218"/>
      <c r="F44" s="218"/>
      <c r="G44" s="219"/>
      <c r="H44" s="219"/>
      <c r="I44" s="219"/>
    </row>
    <row r="45" spans="1:9" ht="12.75" customHeight="1" x14ac:dyDescent="0.25">
      <c r="A45" s="217"/>
      <c r="B45" s="217"/>
      <c r="C45" s="218"/>
      <c r="D45" s="218"/>
      <c r="E45" s="218"/>
      <c r="F45" s="218"/>
      <c r="G45" s="219"/>
      <c r="H45" s="219"/>
      <c r="I45" s="219"/>
    </row>
    <row r="46" spans="1:9" ht="12.75" customHeight="1" x14ac:dyDescent="0.25">
      <c r="A46" s="217"/>
      <c r="B46" s="217"/>
      <c r="C46" s="218"/>
      <c r="D46" s="218"/>
      <c r="E46" s="218"/>
      <c r="F46" s="218"/>
      <c r="G46" s="219"/>
      <c r="H46" s="219"/>
      <c r="I46" s="219"/>
    </row>
    <row r="47" spans="1:9" ht="12.75" customHeight="1" x14ac:dyDescent="0.25">
      <c r="A47" s="217"/>
      <c r="B47" s="217"/>
      <c r="C47" s="218"/>
      <c r="D47" s="218"/>
      <c r="E47" s="218"/>
      <c r="F47" s="218"/>
      <c r="G47" s="219"/>
      <c r="H47" s="219"/>
      <c r="I47" s="219"/>
    </row>
    <row r="48" spans="1:9" ht="12.75" customHeight="1" x14ac:dyDescent="0.25">
      <c r="A48" s="217"/>
      <c r="B48" s="217"/>
      <c r="C48" s="218"/>
      <c r="D48" s="218"/>
      <c r="E48" s="218"/>
      <c r="F48" s="218"/>
      <c r="G48" s="219"/>
      <c r="H48" s="219"/>
      <c r="I48" s="219"/>
    </row>
    <row r="49" spans="1:9" ht="12.75" customHeight="1" x14ac:dyDescent="0.25">
      <c r="A49" s="217"/>
      <c r="B49" s="217"/>
      <c r="C49" s="218"/>
      <c r="D49" s="218"/>
      <c r="E49" s="218"/>
      <c r="F49" s="218"/>
      <c r="G49" s="219"/>
      <c r="H49" s="219"/>
      <c r="I49" s="219"/>
    </row>
    <row r="50" spans="1:9" ht="12.75" customHeight="1" x14ac:dyDescent="0.25">
      <c r="A50" s="217"/>
      <c r="B50" s="217"/>
      <c r="C50" s="218"/>
      <c r="D50" s="218"/>
      <c r="E50" s="218"/>
      <c r="F50" s="218"/>
      <c r="G50" s="219"/>
      <c r="H50" s="219"/>
      <c r="I50" s="219"/>
    </row>
    <row r="51" spans="1:9" ht="12.75" customHeight="1" x14ac:dyDescent="0.25">
      <c r="A51" s="217"/>
      <c r="B51" s="217"/>
      <c r="C51" s="218"/>
      <c r="D51" s="218"/>
      <c r="E51" s="218"/>
      <c r="F51" s="218"/>
      <c r="G51" s="219"/>
      <c r="H51" s="219"/>
      <c r="I51" s="219"/>
    </row>
    <row r="52" spans="1:9" ht="12.75" customHeight="1" x14ac:dyDescent="0.25">
      <c r="A52" s="217"/>
      <c r="B52" s="217"/>
      <c r="C52" s="218"/>
      <c r="D52" s="218"/>
      <c r="E52" s="218"/>
      <c r="F52" s="218"/>
      <c r="G52" s="219"/>
      <c r="H52" s="219"/>
      <c r="I52" s="219"/>
    </row>
    <row r="53" spans="1:9" ht="12.75" customHeight="1" x14ac:dyDescent="0.25">
      <c r="A53" s="217"/>
      <c r="B53" s="217"/>
      <c r="C53" s="218"/>
      <c r="D53" s="218"/>
      <c r="E53" s="218"/>
      <c r="F53" s="218"/>
      <c r="G53" s="219"/>
      <c r="H53" s="219"/>
      <c r="I53" s="219"/>
    </row>
    <row r="54" spans="1:9" ht="12.75" customHeight="1" x14ac:dyDescent="0.25">
      <c r="A54" s="217"/>
      <c r="B54" s="217"/>
      <c r="C54" s="218"/>
      <c r="D54" s="218"/>
      <c r="E54" s="218"/>
      <c r="F54" s="218"/>
      <c r="G54" s="219"/>
      <c r="H54" s="219"/>
      <c r="I54" s="219"/>
    </row>
    <row r="55" spans="1:9" ht="12.75" customHeight="1" x14ac:dyDescent="0.25">
      <c r="A55" s="217"/>
      <c r="B55" s="217"/>
      <c r="C55" s="218"/>
      <c r="D55" s="218"/>
      <c r="E55" s="218"/>
      <c r="F55" s="218"/>
      <c r="G55" s="219"/>
      <c r="H55" s="219"/>
      <c r="I55" s="219"/>
    </row>
    <row r="56" spans="1:9" ht="12.75" customHeight="1" x14ac:dyDescent="0.25">
      <c r="A56" s="217"/>
      <c r="B56" s="217"/>
      <c r="C56" s="218"/>
      <c r="D56" s="218"/>
      <c r="E56" s="218"/>
      <c r="F56" s="218"/>
      <c r="G56" s="219"/>
      <c r="H56" s="219"/>
      <c r="I56" s="219"/>
    </row>
    <row r="57" spans="1:9" ht="12.75" customHeight="1" x14ac:dyDescent="0.25">
      <c r="A57" s="217"/>
      <c r="B57" s="217"/>
      <c r="C57" s="218"/>
      <c r="D57" s="218"/>
      <c r="E57" s="218"/>
      <c r="F57" s="218"/>
      <c r="G57" s="219"/>
      <c r="H57" s="219"/>
      <c r="I57" s="219"/>
    </row>
    <row r="58" spans="1:9" ht="12.75" customHeight="1" x14ac:dyDescent="0.25">
      <c r="A58" s="217"/>
      <c r="B58" s="217"/>
      <c r="C58" s="218"/>
      <c r="D58" s="218"/>
      <c r="E58" s="218"/>
      <c r="F58" s="218"/>
      <c r="G58" s="219"/>
      <c r="H58" s="219"/>
      <c r="I58" s="219"/>
    </row>
    <row r="59" spans="1:9" ht="12.75" customHeight="1" x14ac:dyDescent="0.25">
      <c r="A59" s="217"/>
      <c r="B59" s="217"/>
      <c r="C59" s="218"/>
      <c r="D59" s="218"/>
      <c r="E59" s="218"/>
      <c r="F59" s="218"/>
      <c r="G59" s="219"/>
      <c r="H59" s="219"/>
      <c r="I59" s="219"/>
    </row>
    <row r="60" spans="1:9" ht="12.75" customHeight="1" x14ac:dyDescent="0.25">
      <c r="A60" s="217"/>
      <c r="B60" s="217"/>
      <c r="C60" s="218"/>
      <c r="D60" s="218"/>
      <c r="E60" s="218"/>
      <c r="F60" s="218"/>
      <c r="G60" s="219"/>
      <c r="H60" s="219"/>
      <c r="I60" s="219"/>
    </row>
    <row r="61" spans="1:9" ht="12.75" customHeight="1" x14ac:dyDescent="0.25">
      <c r="A61" s="217"/>
      <c r="B61" s="217"/>
      <c r="C61" s="218"/>
      <c r="D61" s="218"/>
      <c r="E61" s="218"/>
      <c r="F61" s="218"/>
      <c r="G61" s="219"/>
      <c r="H61" s="219"/>
      <c r="I61" s="219"/>
    </row>
    <row r="62" spans="1:9" ht="12.75" customHeight="1" x14ac:dyDescent="0.25">
      <c r="A62" s="217"/>
      <c r="B62" s="217"/>
      <c r="C62" s="218"/>
      <c r="D62" s="218"/>
      <c r="E62" s="218"/>
      <c r="F62" s="218"/>
      <c r="G62" s="219"/>
      <c r="H62" s="219"/>
      <c r="I62" s="219"/>
    </row>
    <row r="63" spans="1:9" ht="12.75" customHeight="1" x14ac:dyDescent="0.25">
      <c r="A63" s="217"/>
      <c r="B63" s="217"/>
      <c r="C63" s="218"/>
      <c r="D63" s="218"/>
      <c r="E63" s="218"/>
      <c r="F63" s="218"/>
      <c r="G63" s="219"/>
      <c r="H63" s="219"/>
      <c r="I63" s="219"/>
    </row>
    <row r="64" spans="1:9" ht="12.75" customHeight="1" x14ac:dyDescent="0.25">
      <c r="A64" s="217"/>
      <c r="B64" s="217"/>
      <c r="C64" s="218"/>
      <c r="D64" s="218"/>
      <c r="E64" s="218"/>
      <c r="F64" s="218"/>
      <c r="G64" s="219"/>
      <c r="H64" s="219"/>
      <c r="I64" s="219"/>
    </row>
    <row r="65" spans="1:9" ht="12.75" customHeight="1" x14ac:dyDescent="0.25">
      <c r="A65" s="217"/>
      <c r="B65" s="217"/>
      <c r="C65" s="218"/>
      <c r="D65" s="218"/>
      <c r="E65" s="218"/>
      <c r="F65" s="218"/>
      <c r="G65" s="219"/>
      <c r="H65" s="219"/>
      <c r="I65" s="219"/>
    </row>
    <row r="66" spans="1:9" ht="12.75" customHeight="1" x14ac:dyDescent="0.25">
      <c r="A66" s="217"/>
      <c r="B66" s="217"/>
      <c r="C66" s="218"/>
      <c r="D66" s="218"/>
      <c r="E66" s="218"/>
      <c r="F66" s="218"/>
      <c r="G66" s="219"/>
      <c r="H66" s="219"/>
      <c r="I66" s="219"/>
    </row>
    <row r="67" spans="1:9" ht="12.75" customHeight="1" x14ac:dyDescent="0.25">
      <c r="A67" s="217"/>
      <c r="B67" s="217"/>
      <c r="C67" s="218"/>
      <c r="D67" s="218"/>
      <c r="E67" s="218"/>
      <c r="F67" s="218"/>
      <c r="G67" s="219"/>
      <c r="H67" s="219"/>
      <c r="I67" s="219"/>
    </row>
    <row r="68" spans="1:9" ht="12.75" customHeight="1" x14ac:dyDescent="0.25">
      <c r="A68" s="217"/>
      <c r="B68" s="217"/>
      <c r="C68" s="218"/>
      <c r="D68" s="218"/>
      <c r="E68" s="218"/>
      <c r="F68" s="218"/>
      <c r="G68" s="219"/>
      <c r="H68" s="219"/>
      <c r="I68" s="219"/>
    </row>
    <row r="69" spans="1:9" ht="12.75" customHeight="1" x14ac:dyDescent="0.25">
      <c r="A69" s="217"/>
      <c r="B69" s="217"/>
      <c r="C69" s="218"/>
      <c r="D69" s="218"/>
      <c r="E69" s="218"/>
      <c r="F69" s="218"/>
      <c r="G69" s="219"/>
      <c r="H69" s="219"/>
      <c r="I69" s="219"/>
    </row>
    <row r="70" spans="1:9" ht="12.75" customHeight="1" x14ac:dyDescent="0.25">
      <c r="A70" s="217"/>
      <c r="B70" s="217"/>
      <c r="C70" s="218"/>
      <c r="D70" s="218"/>
      <c r="E70" s="218"/>
      <c r="F70" s="218"/>
      <c r="G70" s="219"/>
      <c r="H70" s="219"/>
      <c r="I70" s="219"/>
    </row>
    <row r="71" spans="1:9" ht="12.75" customHeight="1" x14ac:dyDescent="0.25">
      <c r="A71" s="217"/>
      <c r="B71" s="217"/>
      <c r="C71" s="218"/>
      <c r="D71" s="218"/>
      <c r="E71" s="218"/>
      <c r="F71" s="218"/>
      <c r="G71" s="219"/>
      <c r="H71" s="219"/>
      <c r="I71" s="219"/>
    </row>
    <row r="72" spans="1:9" ht="12.75" customHeight="1" x14ac:dyDescent="0.25">
      <c r="A72" s="217"/>
      <c r="B72" s="217"/>
      <c r="C72" s="218"/>
      <c r="D72" s="218"/>
      <c r="E72" s="218"/>
      <c r="F72" s="218"/>
      <c r="G72" s="219"/>
      <c r="H72" s="219"/>
      <c r="I72" s="219"/>
    </row>
    <row r="73" spans="1:9" ht="12.75" customHeight="1" x14ac:dyDescent="0.25">
      <c r="A73" s="217"/>
      <c r="B73" s="217"/>
      <c r="C73" s="218"/>
      <c r="D73" s="218"/>
      <c r="E73" s="218"/>
      <c r="F73" s="218"/>
      <c r="G73" s="219"/>
      <c r="H73" s="219"/>
      <c r="I73" s="219"/>
    </row>
    <row r="74" spans="1:9" ht="12.75" customHeight="1" x14ac:dyDescent="0.25">
      <c r="A74" s="217"/>
      <c r="B74" s="217"/>
      <c r="C74" s="218"/>
      <c r="D74" s="218"/>
      <c r="E74" s="218"/>
      <c r="F74" s="218"/>
      <c r="G74" s="219"/>
      <c r="H74" s="219"/>
      <c r="I74" s="219"/>
    </row>
    <row r="75" spans="1:9" ht="12.75" customHeight="1" x14ac:dyDescent="0.25">
      <c r="A75" s="217"/>
      <c r="B75" s="217"/>
      <c r="C75" s="218"/>
      <c r="D75" s="218"/>
      <c r="E75" s="218"/>
      <c r="F75" s="218"/>
      <c r="G75" s="219"/>
      <c r="H75" s="219"/>
      <c r="I75" s="219"/>
    </row>
    <row r="76" spans="1:9" ht="12.75" customHeight="1" x14ac:dyDescent="0.25">
      <c r="A76" s="217"/>
      <c r="B76" s="217"/>
      <c r="C76" s="218"/>
      <c r="D76" s="218"/>
      <c r="E76" s="218"/>
      <c r="F76" s="218"/>
      <c r="G76" s="219"/>
      <c r="H76" s="219"/>
      <c r="I76" s="219"/>
    </row>
    <row r="77" spans="1:9" ht="12.75" customHeight="1" x14ac:dyDescent="0.25">
      <c r="A77" s="217"/>
      <c r="B77" s="217"/>
      <c r="C77" s="218"/>
      <c r="D77" s="218"/>
      <c r="E77" s="218"/>
      <c r="F77" s="218"/>
      <c r="G77" s="219"/>
      <c r="H77" s="219"/>
      <c r="I77" s="219"/>
    </row>
    <row r="78" spans="1:9" ht="12.75" customHeight="1" x14ac:dyDescent="0.25">
      <c r="A78" s="217"/>
      <c r="B78" s="217"/>
      <c r="C78" s="218"/>
      <c r="D78" s="218"/>
      <c r="E78" s="218"/>
      <c r="F78" s="218"/>
      <c r="G78" s="219"/>
      <c r="H78" s="219"/>
      <c r="I78" s="219"/>
    </row>
    <row r="79" spans="1:9" ht="12.75" customHeight="1" x14ac:dyDescent="0.25">
      <c r="A79" s="217"/>
      <c r="B79" s="217"/>
      <c r="C79" s="218"/>
      <c r="D79" s="218"/>
      <c r="E79" s="218"/>
      <c r="F79" s="218"/>
      <c r="G79" s="219"/>
      <c r="H79" s="219"/>
      <c r="I79" s="219"/>
    </row>
    <row r="80" spans="1:9" ht="12.75" customHeight="1" x14ac:dyDescent="0.25">
      <c r="A80" s="217"/>
      <c r="B80" s="217"/>
      <c r="C80" s="218"/>
      <c r="D80" s="218"/>
      <c r="E80" s="218"/>
      <c r="F80" s="218"/>
      <c r="G80" s="219"/>
      <c r="H80" s="219"/>
      <c r="I80" s="219"/>
    </row>
    <row r="81" spans="1:9" ht="12.75" customHeight="1" x14ac:dyDescent="0.25">
      <c r="A81" s="217"/>
      <c r="B81" s="217"/>
      <c r="C81" s="218"/>
      <c r="D81" s="218"/>
      <c r="E81" s="218"/>
      <c r="F81" s="218"/>
      <c r="G81" s="219"/>
      <c r="H81" s="219"/>
      <c r="I81" s="219"/>
    </row>
    <row r="82" spans="1:9" ht="12.75" customHeight="1" x14ac:dyDescent="0.25">
      <c r="A82" s="217"/>
      <c r="B82" s="217"/>
      <c r="C82" s="218"/>
      <c r="D82" s="218"/>
      <c r="E82" s="218"/>
      <c r="F82" s="218"/>
      <c r="G82" s="219"/>
      <c r="H82" s="219"/>
      <c r="I82" s="219"/>
    </row>
    <row r="83" spans="1:9" ht="12.75" customHeight="1" x14ac:dyDescent="0.25">
      <c r="A83" s="217"/>
      <c r="B83" s="217"/>
      <c r="C83" s="218"/>
      <c r="D83" s="218"/>
      <c r="E83" s="218"/>
      <c r="F83" s="218"/>
      <c r="G83" s="219"/>
      <c r="H83" s="219"/>
      <c r="I83" s="219"/>
    </row>
    <row r="84" spans="1:9" ht="12.75" customHeight="1" x14ac:dyDescent="0.25">
      <c r="A84" s="217"/>
      <c r="B84" s="217"/>
      <c r="C84" s="218"/>
      <c r="D84" s="218"/>
      <c r="E84" s="218"/>
      <c r="F84" s="218"/>
      <c r="G84" s="219"/>
      <c r="H84" s="219"/>
      <c r="I84" s="219"/>
    </row>
    <row r="85" spans="1:9" ht="12.75" customHeight="1" x14ac:dyDescent="0.25">
      <c r="A85" s="217"/>
      <c r="B85" s="217"/>
      <c r="C85" s="218"/>
      <c r="D85" s="218"/>
      <c r="E85" s="218"/>
      <c r="F85" s="218"/>
      <c r="G85" s="219"/>
      <c r="H85" s="219"/>
      <c r="I85" s="219"/>
    </row>
    <row r="86" spans="1:9" ht="12.75" customHeight="1" x14ac:dyDescent="0.25">
      <c r="A86" s="217"/>
      <c r="B86" s="217"/>
      <c r="C86" s="218"/>
      <c r="D86" s="218"/>
      <c r="E86" s="218"/>
      <c r="F86" s="218"/>
      <c r="G86" s="219"/>
      <c r="H86" s="219"/>
      <c r="I86" s="219"/>
    </row>
    <row r="87" spans="1:9" ht="12.75" customHeight="1" x14ac:dyDescent="0.25">
      <c r="A87" s="217"/>
      <c r="B87" s="217"/>
      <c r="C87" s="218"/>
      <c r="D87" s="218"/>
      <c r="E87" s="218"/>
      <c r="F87" s="218"/>
      <c r="G87" s="219"/>
      <c r="H87" s="219"/>
      <c r="I87" s="219"/>
    </row>
    <row r="88" spans="1:9" ht="12.75" customHeight="1" x14ac:dyDescent="0.25">
      <c r="A88" s="217"/>
      <c r="B88" s="217"/>
      <c r="C88" s="218"/>
      <c r="D88" s="218"/>
      <c r="E88" s="218"/>
      <c r="F88" s="218"/>
      <c r="G88" s="219"/>
      <c r="H88" s="219"/>
      <c r="I88" s="219"/>
    </row>
    <row r="89" spans="1:9" ht="12.75" customHeight="1" x14ac:dyDescent="0.25">
      <c r="A89" s="217"/>
      <c r="B89" s="217"/>
      <c r="C89" s="218"/>
      <c r="D89" s="218"/>
      <c r="E89" s="218"/>
      <c r="F89" s="218"/>
      <c r="G89" s="219"/>
      <c r="H89" s="219"/>
      <c r="I89" s="219"/>
    </row>
    <row r="90" spans="1:9" ht="12.75" customHeight="1" x14ac:dyDescent="0.25">
      <c r="A90" s="217"/>
      <c r="B90" s="217"/>
      <c r="C90" s="218"/>
      <c r="D90" s="218"/>
      <c r="E90" s="218"/>
      <c r="F90" s="218"/>
      <c r="G90" s="219"/>
      <c r="H90" s="219"/>
      <c r="I90" s="219"/>
    </row>
    <row r="91" spans="1:9" ht="12.75" customHeight="1" x14ac:dyDescent="0.25">
      <c r="A91" s="217"/>
      <c r="B91" s="217"/>
      <c r="C91" s="218"/>
      <c r="D91" s="218"/>
      <c r="E91" s="218"/>
      <c r="F91" s="218"/>
      <c r="G91" s="219"/>
      <c r="H91" s="219"/>
      <c r="I91" s="219"/>
    </row>
    <row r="92" spans="1:9" ht="12.75" customHeight="1" x14ac:dyDescent="0.25">
      <c r="A92" s="217"/>
      <c r="B92" s="217"/>
      <c r="C92" s="218"/>
      <c r="D92" s="218"/>
      <c r="E92" s="218"/>
      <c r="F92" s="218"/>
      <c r="G92" s="219"/>
      <c r="H92" s="219"/>
      <c r="I92" s="219"/>
    </row>
    <row r="93" spans="1:9" ht="12.75" customHeight="1" x14ac:dyDescent="0.25">
      <c r="A93" s="217"/>
      <c r="B93" s="217"/>
      <c r="C93" s="218"/>
      <c r="D93" s="218"/>
      <c r="E93" s="218"/>
      <c r="F93" s="218"/>
      <c r="G93" s="219"/>
      <c r="H93" s="219"/>
      <c r="I93" s="219"/>
    </row>
    <row r="94" spans="1:9" ht="12.75" customHeight="1" x14ac:dyDescent="0.25">
      <c r="A94" s="217"/>
      <c r="B94" s="217"/>
      <c r="C94" s="218"/>
      <c r="D94" s="218"/>
      <c r="E94" s="218"/>
      <c r="F94" s="218"/>
      <c r="G94" s="219"/>
      <c r="H94" s="219"/>
      <c r="I94" s="219"/>
    </row>
    <row r="95" spans="1:9" ht="12.75" customHeight="1" x14ac:dyDescent="0.25">
      <c r="A95" s="217"/>
      <c r="B95" s="217"/>
      <c r="C95" s="218"/>
      <c r="D95" s="218"/>
      <c r="E95" s="218"/>
      <c r="F95" s="218"/>
      <c r="G95" s="219"/>
      <c r="H95" s="219"/>
      <c r="I95" s="219"/>
    </row>
    <row r="96" spans="1:9" ht="12.75" customHeight="1" x14ac:dyDescent="0.25">
      <c r="A96" s="217"/>
      <c r="B96" s="217"/>
      <c r="C96" s="218"/>
      <c r="D96" s="218"/>
      <c r="E96" s="218"/>
      <c r="F96" s="218"/>
      <c r="G96" s="219"/>
      <c r="H96" s="219"/>
      <c r="I96" s="219"/>
    </row>
    <row r="97" spans="1:9" ht="12.75" customHeight="1" x14ac:dyDescent="0.25">
      <c r="A97" s="217"/>
      <c r="B97" s="217"/>
      <c r="C97" s="218"/>
      <c r="D97" s="218"/>
      <c r="E97" s="218"/>
      <c r="F97" s="218"/>
      <c r="G97" s="219"/>
      <c r="H97" s="219"/>
      <c r="I97" s="219"/>
    </row>
    <row r="98" spans="1:9" ht="12.75" customHeight="1" x14ac:dyDescent="0.25">
      <c r="A98" s="217"/>
      <c r="B98" s="217"/>
      <c r="C98" s="218"/>
      <c r="D98" s="218"/>
      <c r="E98" s="218"/>
      <c r="F98" s="218"/>
      <c r="G98" s="219"/>
      <c r="H98" s="219"/>
      <c r="I98" s="219"/>
    </row>
    <row r="99" spans="1:9" ht="12.75" customHeight="1" x14ac:dyDescent="0.25">
      <c r="A99" s="217"/>
      <c r="B99" s="217"/>
      <c r="C99" s="218"/>
      <c r="D99" s="218"/>
      <c r="E99" s="218"/>
      <c r="F99" s="218"/>
      <c r="G99" s="219"/>
      <c r="H99" s="219"/>
      <c r="I99" s="219"/>
    </row>
    <row r="100" spans="1:9" ht="12.75" customHeight="1" x14ac:dyDescent="0.25">
      <c r="A100" s="217"/>
      <c r="B100" s="217"/>
      <c r="C100" s="218"/>
      <c r="D100" s="218"/>
      <c r="E100" s="218"/>
      <c r="F100" s="218"/>
      <c r="G100" s="219"/>
      <c r="H100" s="219"/>
      <c r="I100" s="219"/>
    </row>
    <row r="101" spans="1:9" ht="12.75" customHeight="1" x14ac:dyDescent="0.25">
      <c r="A101" s="217"/>
      <c r="B101" s="217"/>
      <c r="C101" s="218"/>
      <c r="D101" s="218"/>
      <c r="E101" s="218"/>
      <c r="F101" s="218"/>
      <c r="G101" s="219"/>
      <c r="H101" s="219"/>
      <c r="I101" s="219"/>
    </row>
    <row r="102" spans="1:9" ht="12.75" customHeight="1" x14ac:dyDescent="0.25">
      <c r="A102" s="217"/>
      <c r="B102" s="217"/>
      <c r="C102" s="218"/>
      <c r="D102" s="218"/>
      <c r="E102" s="218"/>
      <c r="F102" s="218"/>
      <c r="G102" s="219"/>
      <c r="H102" s="219"/>
      <c r="I102" s="219"/>
    </row>
    <row r="103" spans="1:9" ht="12.75" customHeight="1" x14ac:dyDescent="0.25">
      <c r="A103" s="217"/>
      <c r="B103" s="217"/>
      <c r="C103" s="218"/>
      <c r="D103" s="218"/>
      <c r="E103" s="218"/>
      <c r="F103" s="218"/>
      <c r="G103" s="219"/>
      <c r="H103" s="219"/>
      <c r="I103" s="219"/>
    </row>
    <row r="104" spans="1:9" ht="12.75" customHeight="1" x14ac:dyDescent="0.25">
      <c r="A104" s="217"/>
      <c r="B104" s="217"/>
      <c r="C104" s="218"/>
      <c r="D104" s="218"/>
      <c r="E104" s="218"/>
      <c r="F104" s="218"/>
      <c r="G104" s="219"/>
      <c r="H104" s="219"/>
      <c r="I104" s="219"/>
    </row>
    <row r="105" spans="1:9" ht="12.75" customHeight="1" x14ac:dyDescent="0.25">
      <c r="A105" s="217"/>
      <c r="B105" s="217"/>
      <c r="C105" s="218"/>
      <c r="D105" s="218"/>
      <c r="E105" s="218"/>
      <c r="F105" s="218"/>
      <c r="G105" s="219"/>
      <c r="H105" s="219"/>
      <c r="I105" s="219"/>
    </row>
    <row r="106" spans="1:9" ht="12.75" customHeight="1" x14ac:dyDescent="0.25">
      <c r="A106" s="217"/>
      <c r="B106" s="217"/>
      <c r="C106" s="218"/>
      <c r="D106" s="218"/>
      <c r="E106" s="218"/>
      <c r="F106" s="218"/>
      <c r="G106" s="219"/>
      <c r="H106" s="219"/>
      <c r="I106" s="219"/>
    </row>
    <row r="107" spans="1:9" ht="12.75" customHeight="1" x14ac:dyDescent="0.25">
      <c r="A107" s="217"/>
      <c r="B107" s="217"/>
      <c r="C107" s="218"/>
      <c r="D107" s="218"/>
      <c r="E107" s="218"/>
      <c r="F107" s="218"/>
      <c r="G107" s="219"/>
      <c r="H107" s="219"/>
      <c r="I107" s="219"/>
    </row>
    <row r="108" spans="1:9" ht="12.75" customHeight="1" x14ac:dyDescent="0.25">
      <c r="A108" s="217"/>
      <c r="B108" s="217"/>
      <c r="C108" s="218"/>
      <c r="D108" s="218"/>
      <c r="E108" s="218"/>
      <c r="F108" s="218"/>
      <c r="G108" s="219"/>
      <c r="H108" s="219"/>
      <c r="I108" s="219"/>
    </row>
    <row r="109" spans="1:9" ht="12.75" customHeight="1" x14ac:dyDescent="0.25">
      <c r="A109" s="217"/>
      <c r="B109" s="217"/>
      <c r="C109" s="218"/>
      <c r="D109" s="218"/>
      <c r="E109" s="218"/>
      <c r="F109" s="218"/>
      <c r="G109" s="219"/>
      <c r="H109" s="219"/>
      <c r="I109" s="219"/>
    </row>
    <row r="110" spans="1:9" ht="12.75" customHeight="1" x14ac:dyDescent="0.25">
      <c r="A110" s="217"/>
      <c r="B110" s="217"/>
      <c r="C110" s="218"/>
      <c r="D110" s="218"/>
      <c r="E110" s="218"/>
      <c r="F110" s="218"/>
      <c r="G110" s="219"/>
      <c r="H110" s="219"/>
      <c r="I110" s="219"/>
    </row>
    <row r="111" spans="1:9" ht="12.75" customHeight="1" x14ac:dyDescent="0.25">
      <c r="A111" s="217"/>
      <c r="B111" s="217"/>
      <c r="C111" s="218"/>
      <c r="D111" s="218"/>
      <c r="E111" s="218"/>
      <c r="F111" s="218"/>
      <c r="G111" s="219"/>
      <c r="H111" s="219"/>
      <c r="I111" s="219"/>
    </row>
    <row r="112" spans="1:9" ht="12.75" customHeight="1" x14ac:dyDescent="0.25">
      <c r="A112" s="217"/>
      <c r="B112" s="217"/>
      <c r="C112" s="218"/>
      <c r="D112" s="218"/>
      <c r="E112" s="218"/>
      <c r="F112" s="218"/>
      <c r="G112" s="219"/>
      <c r="H112" s="219"/>
      <c r="I112" s="219"/>
    </row>
    <row r="113" spans="1:9" ht="12.75" customHeight="1" x14ac:dyDescent="0.25">
      <c r="A113" s="217"/>
      <c r="B113" s="217"/>
      <c r="C113" s="218"/>
      <c r="D113" s="218"/>
      <c r="E113" s="218"/>
      <c r="F113" s="218"/>
      <c r="G113" s="219"/>
      <c r="H113" s="219"/>
      <c r="I113" s="219"/>
    </row>
    <row r="114" spans="1:9" ht="12.75" customHeight="1" x14ac:dyDescent="0.25">
      <c r="A114" s="217"/>
      <c r="B114" s="217"/>
      <c r="C114" s="218"/>
      <c r="D114" s="218"/>
      <c r="E114" s="218"/>
      <c r="F114" s="218"/>
      <c r="G114" s="219"/>
      <c r="H114" s="219"/>
      <c r="I114" s="219"/>
    </row>
    <row r="115" spans="1:9" ht="12.75" customHeight="1" x14ac:dyDescent="0.25">
      <c r="A115" s="217"/>
      <c r="B115" s="217"/>
      <c r="C115" s="218"/>
      <c r="D115" s="218"/>
      <c r="E115" s="218"/>
      <c r="F115" s="218"/>
      <c r="G115" s="219"/>
      <c r="H115" s="219"/>
      <c r="I115" s="219"/>
    </row>
    <row r="116" spans="1:9" ht="12.75" customHeight="1" x14ac:dyDescent="0.25">
      <c r="A116" s="217"/>
      <c r="B116" s="217"/>
      <c r="C116" s="218"/>
      <c r="D116" s="218"/>
      <c r="E116" s="218"/>
      <c r="F116" s="218"/>
      <c r="G116" s="219"/>
      <c r="H116" s="219"/>
      <c r="I116" s="219"/>
    </row>
    <row r="117" spans="1:9" ht="12.75" customHeight="1" x14ac:dyDescent="0.25">
      <c r="A117" s="217"/>
      <c r="B117" s="217"/>
      <c r="C117" s="218"/>
      <c r="D117" s="218"/>
      <c r="E117" s="218"/>
      <c r="F117" s="218"/>
      <c r="G117" s="219"/>
      <c r="H117" s="219"/>
      <c r="I117" s="219"/>
    </row>
    <row r="118" spans="1:9" ht="12.75" customHeight="1" x14ac:dyDescent="0.25">
      <c r="A118" s="217"/>
      <c r="B118" s="217"/>
      <c r="C118" s="218"/>
      <c r="D118" s="218"/>
      <c r="E118" s="218"/>
      <c r="F118" s="218"/>
      <c r="G118" s="219"/>
      <c r="H118" s="219"/>
      <c r="I118" s="219"/>
    </row>
    <row r="119" spans="1:9" ht="12.75" customHeight="1" x14ac:dyDescent="0.25">
      <c r="A119" s="217"/>
      <c r="B119" s="217"/>
      <c r="C119" s="218"/>
      <c r="D119" s="218"/>
      <c r="E119" s="218"/>
      <c r="F119" s="218"/>
      <c r="G119" s="219"/>
      <c r="H119" s="219"/>
      <c r="I119" s="219"/>
    </row>
    <row r="120" spans="1:9" ht="12.75" customHeight="1" x14ac:dyDescent="0.25">
      <c r="A120" s="217"/>
      <c r="B120" s="217"/>
      <c r="C120" s="218"/>
      <c r="D120" s="218"/>
      <c r="E120" s="218"/>
      <c r="F120" s="218"/>
      <c r="G120" s="219"/>
      <c r="H120" s="219"/>
      <c r="I120" s="219"/>
    </row>
    <row r="121" spans="1:9" ht="12.75" customHeight="1" x14ac:dyDescent="0.25">
      <c r="A121" s="217"/>
      <c r="B121" s="217"/>
      <c r="C121" s="218"/>
      <c r="D121" s="218"/>
      <c r="E121" s="218"/>
      <c r="F121" s="218"/>
      <c r="G121" s="219"/>
      <c r="H121" s="219"/>
      <c r="I121" s="219"/>
    </row>
    <row r="122" spans="1:9" ht="12.75" customHeight="1" x14ac:dyDescent="0.25">
      <c r="A122" s="217"/>
      <c r="B122" s="217"/>
      <c r="C122" s="218"/>
      <c r="D122" s="218"/>
      <c r="E122" s="218"/>
      <c r="F122" s="218"/>
      <c r="G122" s="219"/>
      <c r="H122" s="219"/>
      <c r="I122" s="219"/>
    </row>
    <row r="123" spans="1:9" ht="12.75" customHeight="1" x14ac:dyDescent="0.25">
      <c r="A123" s="217"/>
      <c r="B123" s="217"/>
      <c r="C123" s="218"/>
      <c r="D123" s="218"/>
      <c r="E123" s="218"/>
      <c r="F123" s="218"/>
      <c r="G123" s="219"/>
      <c r="H123" s="219"/>
      <c r="I123" s="219"/>
    </row>
    <row r="124" spans="1:9" ht="12.75" customHeight="1" x14ac:dyDescent="0.25">
      <c r="A124" s="217"/>
      <c r="B124" s="217"/>
      <c r="C124" s="218"/>
      <c r="D124" s="218"/>
      <c r="E124" s="218"/>
      <c r="F124" s="218"/>
      <c r="G124" s="219"/>
      <c r="H124" s="219"/>
      <c r="I124" s="219"/>
    </row>
    <row r="125" spans="1:9" ht="12.75" customHeight="1" x14ac:dyDescent="0.25">
      <c r="A125" s="217"/>
      <c r="B125" s="217"/>
      <c r="C125" s="218"/>
      <c r="D125" s="218"/>
      <c r="E125" s="218"/>
      <c r="F125" s="218"/>
      <c r="G125" s="219"/>
      <c r="H125" s="219"/>
      <c r="I125" s="219"/>
    </row>
    <row r="126" spans="1:9" ht="12.75" customHeight="1" x14ac:dyDescent="0.25">
      <c r="A126" s="217"/>
      <c r="B126" s="217"/>
      <c r="C126" s="218"/>
      <c r="D126" s="218"/>
      <c r="E126" s="218"/>
      <c r="F126" s="218"/>
      <c r="G126" s="219"/>
      <c r="H126" s="219"/>
      <c r="I126" s="219"/>
    </row>
    <row r="127" spans="1:9" ht="12.75" customHeight="1" x14ac:dyDescent="0.25">
      <c r="A127" s="217"/>
      <c r="B127" s="217"/>
      <c r="C127" s="218"/>
      <c r="D127" s="218"/>
      <c r="E127" s="218"/>
      <c r="F127" s="218"/>
      <c r="G127" s="219"/>
      <c r="H127" s="219"/>
      <c r="I127" s="219"/>
    </row>
    <row r="128" spans="1:9" ht="12.75" customHeight="1" x14ac:dyDescent="0.25">
      <c r="A128" s="217"/>
      <c r="B128" s="217"/>
      <c r="C128" s="218"/>
      <c r="D128" s="218"/>
      <c r="E128" s="218"/>
      <c r="F128" s="218"/>
      <c r="G128" s="219"/>
      <c r="H128" s="219"/>
      <c r="I128" s="219"/>
    </row>
    <row r="129" spans="1:9" ht="12.75" customHeight="1" x14ac:dyDescent="0.25">
      <c r="A129" s="217"/>
      <c r="B129" s="217"/>
      <c r="C129" s="218"/>
      <c r="D129" s="218"/>
      <c r="E129" s="218"/>
      <c r="F129" s="218"/>
      <c r="G129" s="219"/>
      <c r="H129" s="219"/>
      <c r="I129" s="219"/>
    </row>
    <row r="130" spans="1:9" ht="12.75" customHeight="1" x14ac:dyDescent="0.25">
      <c r="A130" s="217"/>
      <c r="B130" s="217"/>
      <c r="C130" s="218"/>
      <c r="D130" s="218"/>
      <c r="E130" s="218"/>
      <c r="F130" s="218"/>
      <c r="G130" s="219"/>
      <c r="H130" s="219"/>
      <c r="I130" s="219"/>
    </row>
    <row r="131" spans="1:9" ht="12.75" customHeight="1" x14ac:dyDescent="0.25">
      <c r="A131" s="217"/>
      <c r="B131" s="217"/>
      <c r="C131" s="218"/>
      <c r="D131" s="218"/>
      <c r="E131" s="218"/>
      <c r="F131" s="218"/>
      <c r="G131" s="219"/>
      <c r="H131" s="219"/>
      <c r="I131" s="219"/>
    </row>
    <row r="132" spans="1:9" ht="12.75" customHeight="1" x14ac:dyDescent="0.25">
      <c r="A132" s="217"/>
      <c r="B132" s="217"/>
      <c r="C132" s="218"/>
      <c r="D132" s="218"/>
      <c r="E132" s="218"/>
      <c r="F132" s="218"/>
      <c r="G132" s="219"/>
      <c r="H132" s="219"/>
      <c r="I132" s="219"/>
    </row>
    <row r="133" spans="1:9" ht="12.75" customHeight="1" x14ac:dyDescent="0.25">
      <c r="A133" s="217"/>
      <c r="B133" s="217"/>
      <c r="C133" s="218"/>
      <c r="D133" s="218"/>
      <c r="E133" s="218"/>
      <c r="F133" s="218"/>
      <c r="G133" s="219"/>
      <c r="H133" s="219"/>
      <c r="I133" s="219"/>
    </row>
    <row r="134" spans="1:9" ht="12.75" customHeight="1" x14ac:dyDescent="0.25">
      <c r="A134" s="217"/>
      <c r="B134" s="217"/>
      <c r="C134" s="218"/>
      <c r="D134" s="218"/>
      <c r="E134" s="218"/>
      <c r="F134" s="218"/>
      <c r="G134" s="219"/>
      <c r="H134" s="219"/>
      <c r="I134" s="219"/>
    </row>
    <row r="135" spans="1:9" ht="12.75" customHeight="1" x14ac:dyDescent="0.25">
      <c r="A135" s="217"/>
      <c r="B135" s="217"/>
      <c r="C135" s="218"/>
      <c r="D135" s="218"/>
      <c r="E135" s="218"/>
      <c r="F135" s="218"/>
      <c r="G135" s="219"/>
      <c r="H135" s="219"/>
      <c r="I135" s="219"/>
    </row>
    <row r="136" spans="1:9" ht="12.75" customHeight="1" x14ac:dyDescent="0.25">
      <c r="A136" s="217"/>
      <c r="B136" s="217"/>
      <c r="C136" s="218"/>
      <c r="D136" s="218"/>
      <c r="E136" s="218"/>
      <c r="F136" s="218"/>
      <c r="G136" s="219"/>
      <c r="H136" s="219"/>
      <c r="I136" s="219"/>
    </row>
    <row r="137" spans="1:9" ht="12.75" customHeight="1" x14ac:dyDescent="0.25">
      <c r="A137" s="217"/>
      <c r="B137" s="217"/>
      <c r="C137" s="218"/>
      <c r="D137" s="218"/>
      <c r="E137" s="218"/>
      <c r="F137" s="218"/>
      <c r="G137" s="219"/>
      <c r="H137" s="219"/>
      <c r="I137" s="219"/>
    </row>
    <row r="138" spans="1:9" ht="12.75" customHeight="1" x14ac:dyDescent="0.25">
      <c r="A138" s="217"/>
      <c r="B138" s="217"/>
      <c r="C138" s="218"/>
      <c r="D138" s="218"/>
      <c r="E138" s="218"/>
      <c r="F138" s="218"/>
      <c r="G138" s="219"/>
      <c r="H138" s="219"/>
      <c r="I138" s="219"/>
    </row>
    <row r="139" spans="1:9" ht="12.75" customHeight="1" x14ac:dyDescent="0.25">
      <c r="A139" s="217"/>
      <c r="B139" s="217"/>
      <c r="C139" s="218"/>
      <c r="D139" s="218"/>
      <c r="E139" s="218"/>
      <c r="F139" s="218"/>
      <c r="G139" s="219"/>
      <c r="H139" s="219"/>
      <c r="I139" s="219"/>
    </row>
    <row r="140" spans="1:9" ht="12.75" customHeight="1" x14ac:dyDescent="0.25">
      <c r="A140" s="217"/>
      <c r="B140" s="217"/>
      <c r="C140" s="218"/>
      <c r="D140" s="218"/>
      <c r="E140" s="218"/>
      <c r="F140" s="218"/>
      <c r="G140" s="219"/>
      <c r="H140" s="219"/>
      <c r="I140" s="219"/>
    </row>
    <row r="141" spans="1:9" ht="12.75" customHeight="1" x14ac:dyDescent="0.25">
      <c r="A141" s="217"/>
      <c r="B141" s="217"/>
      <c r="C141" s="218"/>
      <c r="D141" s="218"/>
      <c r="E141" s="218"/>
      <c r="F141" s="218"/>
      <c r="G141" s="219"/>
      <c r="H141" s="219"/>
      <c r="I141" s="219"/>
    </row>
    <row r="142" spans="1:9" ht="12.75" customHeight="1" x14ac:dyDescent="0.25">
      <c r="A142" s="217"/>
      <c r="B142" s="217"/>
      <c r="C142" s="218"/>
      <c r="D142" s="218"/>
      <c r="E142" s="218"/>
      <c r="F142" s="218"/>
      <c r="G142" s="219"/>
      <c r="H142" s="219"/>
      <c r="I142" s="219"/>
    </row>
    <row r="143" spans="1:9" ht="12.75" customHeight="1" x14ac:dyDescent="0.25">
      <c r="A143" s="217"/>
      <c r="B143" s="217"/>
      <c r="C143" s="218"/>
      <c r="D143" s="218"/>
      <c r="E143" s="218"/>
      <c r="F143" s="218"/>
      <c r="G143" s="219"/>
      <c r="H143" s="219"/>
      <c r="I143" s="219"/>
    </row>
    <row r="144" spans="1:9" ht="12.75" customHeight="1" x14ac:dyDescent="0.25">
      <c r="A144" s="217"/>
      <c r="B144" s="217"/>
      <c r="C144" s="218"/>
      <c r="D144" s="218"/>
      <c r="E144" s="218"/>
      <c r="F144" s="218"/>
      <c r="G144" s="219"/>
      <c r="H144" s="219"/>
      <c r="I144" s="219"/>
    </row>
    <row r="145" spans="1:9" ht="12.75" customHeight="1" x14ac:dyDescent="0.25">
      <c r="A145" s="217"/>
      <c r="B145" s="217"/>
      <c r="C145" s="218"/>
      <c r="D145" s="218"/>
      <c r="E145" s="218"/>
      <c r="F145" s="218"/>
      <c r="G145" s="219"/>
      <c r="H145" s="219"/>
      <c r="I145" s="219"/>
    </row>
    <row r="146" spans="1:9" ht="12.75" customHeight="1" x14ac:dyDescent="0.25">
      <c r="A146" s="217"/>
      <c r="B146" s="217"/>
      <c r="C146" s="218"/>
      <c r="D146" s="218"/>
      <c r="E146" s="218"/>
      <c r="F146" s="218"/>
      <c r="G146" s="219"/>
      <c r="H146" s="219"/>
      <c r="I146" s="219"/>
    </row>
    <row r="147" spans="1:9" ht="12.75" customHeight="1" x14ac:dyDescent="0.25">
      <c r="A147" s="217"/>
      <c r="B147" s="217"/>
      <c r="C147" s="218"/>
      <c r="D147" s="218"/>
      <c r="E147" s="218"/>
      <c r="F147" s="218"/>
      <c r="G147" s="219"/>
      <c r="H147" s="219"/>
      <c r="I147" s="219"/>
    </row>
    <row r="148" spans="1:9" ht="12.75" customHeight="1" x14ac:dyDescent="0.25">
      <c r="A148" s="217"/>
      <c r="B148" s="217"/>
      <c r="C148" s="218"/>
      <c r="D148" s="218"/>
      <c r="E148" s="218"/>
      <c r="F148" s="218"/>
      <c r="G148" s="219"/>
      <c r="H148" s="219"/>
      <c r="I148" s="219"/>
    </row>
    <row r="149" spans="1:9" ht="12.75" customHeight="1" x14ac:dyDescent="0.25">
      <c r="A149" s="217"/>
      <c r="B149" s="217"/>
      <c r="C149" s="218"/>
      <c r="D149" s="218"/>
      <c r="E149" s="218"/>
      <c r="F149" s="218"/>
      <c r="G149" s="219"/>
      <c r="H149" s="219"/>
      <c r="I149" s="219"/>
    </row>
    <row r="150" spans="1:9" ht="12.75" customHeight="1" x14ac:dyDescent="0.25">
      <c r="A150" s="217"/>
      <c r="B150" s="217"/>
      <c r="C150" s="218"/>
      <c r="D150" s="218"/>
      <c r="E150" s="218"/>
      <c r="F150" s="218"/>
      <c r="G150" s="219"/>
      <c r="H150" s="219"/>
      <c r="I150" s="219"/>
    </row>
    <row r="151" spans="1:9" ht="12.75" customHeight="1" x14ac:dyDescent="0.25">
      <c r="A151" s="217"/>
      <c r="B151" s="217"/>
      <c r="C151" s="218"/>
      <c r="D151" s="218"/>
      <c r="E151" s="218"/>
      <c r="F151" s="218"/>
      <c r="G151" s="219"/>
      <c r="H151" s="219"/>
      <c r="I151" s="219"/>
    </row>
    <row r="152" spans="1:9" ht="12.75" customHeight="1" x14ac:dyDescent="0.25">
      <c r="A152" s="217"/>
      <c r="B152" s="217"/>
      <c r="C152" s="218"/>
      <c r="D152" s="218"/>
      <c r="E152" s="218"/>
      <c r="F152" s="218"/>
      <c r="G152" s="219"/>
      <c r="H152" s="219"/>
      <c r="I152" s="219"/>
    </row>
    <row r="153" spans="1:9" ht="12.75" customHeight="1" x14ac:dyDescent="0.25">
      <c r="A153" s="217"/>
      <c r="B153" s="217"/>
      <c r="C153" s="218"/>
      <c r="D153" s="218"/>
      <c r="E153" s="218"/>
      <c r="F153" s="218"/>
      <c r="G153" s="219"/>
      <c r="H153" s="219"/>
      <c r="I153" s="219"/>
    </row>
    <row r="154" spans="1:9" ht="12.75" customHeight="1" x14ac:dyDescent="0.25">
      <c r="A154" s="217"/>
      <c r="B154" s="217"/>
      <c r="C154" s="218"/>
      <c r="D154" s="218"/>
      <c r="E154" s="218"/>
      <c r="F154" s="218"/>
      <c r="G154" s="219"/>
      <c r="H154" s="219"/>
      <c r="I154" s="219"/>
    </row>
    <row r="155" spans="1:9" ht="12.75" customHeight="1" x14ac:dyDescent="0.25">
      <c r="A155" s="217"/>
      <c r="B155" s="217"/>
      <c r="C155" s="218"/>
      <c r="D155" s="218"/>
      <c r="E155" s="218"/>
      <c r="F155" s="218"/>
      <c r="G155" s="219"/>
      <c r="H155" s="219"/>
      <c r="I155" s="219"/>
    </row>
    <row r="156" spans="1:9" ht="12.75" customHeight="1" x14ac:dyDescent="0.25">
      <c r="A156" s="217"/>
      <c r="B156" s="217"/>
      <c r="C156" s="218"/>
      <c r="D156" s="218"/>
      <c r="E156" s="218"/>
      <c r="F156" s="218"/>
      <c r="G156" s="219"/>
      <c r="H156" s="219"/>
      <c r="I156" s="219"/>
    </row>
    <row r="157" spans="1:9" ht="12.75" customHeight="1" x14ac:dyDescent="0.25">
      <c r="A157" s="217"/>
      <c r="B157" s="217"/>
      <c r="C157" s="218"/>
      <c r="D157" s="218"/>
      <c r="E157" s="218"/>
      <c r="F157" s="218"/>
      <c r="G157" s="219"/>
      <c r="H157" s="219"/>
      <c r="I157" s="219"/>
    </row>
    <row r="158" spans="1:9" ht="12.75" customHeight="1" x14ac:dyDescent="0.25">
      <c r="A158" s="217"/>
      <c r="B158" s="217"/>
      <c r="C158" s="218"/>
      <c r="D158" s="218"/>
      <c r="E158" s="218"/>
      <c r="F158" s="218"/>
      <c r="G158" s="219"/>
      <c r="H158" s="219"/>
      <c r="I158" s="219"/>
    </row>
    <row r="159" spans="1:9" ht="12.75" customHeight="1" x14ac:dyDescent="0.25">
      <c r="A159" s="217"/>
      <c r="B159" s="217"/>
      <c r="C159" s="218"/>
      <c r="D159" s="218"/>
      <c r="E159" s="218"/>
      <c r="F159" s="218"/>
      <c r="G159" s="219"/>
      <c r="H159" s="219"/>
      <c r="I159" s="219"/>
    </row>
    <row r="160" spans="1:9" ht="12.75" customHeight="1" x14ac:dyDescent="0.25">
      <c r="A160" s="217"/>
      <c r="B160" s="217"/>
      <c r="C160" s="218"/>
      <c r="D160" s="218"/>
      <c r="E160" s="218"/>
      <c r="F160" s="218"/>
      <c r="G160" s="219"/>
      <c r="H160" s="219"/>
      <c r="I160" s="219"/>
    </row>
    <row r="161" spans="1:9" ht="12.75" customHeight="1" x14ac:dyDescent="0.25">
      <c r="A161" s="217"/>
      <c r="B161" s="217"/>
      <c r="C161" s="218"/>
      <c r="D161" s="218"/>
      <c r="E161" s="218"/>
      <c r="F161" s="218"/>
      <c r="G161" s="219"/>
      <c r="H161" s="219"/>
      <c r="I161" s="219"/>
    </row>
    <row r="162" spans="1:9" ht="12.75" customHeight="1" x14ac:dyDescent="0.25">
      <c r="A162" s="217"/>
      <c r="B162" s="217"/>
      <c r="C162" s="218"/>
      <c r="D162" s="218"/>
      <c r="E162" s="218"/>
      <c r="F162" s="218"/>
      <c r="G162" s="219"/>
      <c r="H162" s="219"/>
      <c r="I162" s="219"/>
    </row>
    <row r="163" spans="1:9" ht="12.75" customHeight="1" x14ac:dyDescent="0.25">
      <c r="A163" s="217"/>
      <c r="B163" s="217"/>
      <c r="C163" s="218"/>
      <c r="D163" s="218"/>
      <c r="E163" s="218"/>
      <c r="F163" s="218"/>
      <c r="G163" s="219"/>
      <c r="H163" s="219"/>
      <c r="I163" s="219"/>
    </row>
    <row r="164" spans="1:9" ht="12.75" customHeight="1" x14ac:dyDescent="0.25">
      <c r="A164" s="217"/>
      <c r="B164" s="217"/>
      <c r="C164" s="218"/>
      <c r="D164" s="218"/>
      <c r="E164" s="218"/>
      <c r="F164" s="218"/>
      <c r="G164" s="219"/>
      <c r="H164" s="219"/>
      <c r="I164" s="219"/>
    </row>
    <row r="165" spans="1:9" ht="12.75" customHeight="1" x14ac:dyDescent="0.25">
      <c r="A165" s="217"/>
      <c r="B165" s="217"/>
      <c r="C165" s="218"/>
      <c r="D165" s="218"/>
      <c r="E165" s="218"/>
      <c r="F165" s="218"/>
      <c r="G165" s="219"/>
      <c r="H165" s="219"/>
      <c r="I165" s="219"/>
    </row>
    <row r="166" spans="1:9" ht="12.75" customHeight="1" x14ac:dyDescent="0.25">
      <c r="A166" s="217"/>
      <c r="B166" s="217"/>
      <c r="C166" s="218"/>
      <c r="D166" s="218"/>
      <c r="E166" s="218"/>
      <c r="F166" s="218"/>
      <c r="G166" s="219"/>
      <c r="H166" s="219"/>
      <c r="I166" s="219"/>
    </row>
    <row r="167" spans="1:9" ht="12.75" customHeight="1" x14ac:dyDescent="0.25">
      <c r="A167" s="217"/>
      <c r="B167" s="217"/>
      <c r="C167" s="218"/>
      <c r="D167" s="218"/>
      <c r="E167" s="218"/>
      <c r="F167" s="218"/>
      <c r="G167" s="219"/>
      <c r="H167" s="219"/>
      <c r="I167" s="219"/>
    </row>
    <row r="168" spans="1:9" ht="12.75" customHeight="1" x14ac:dyDescent="0.25">
      <c r="A168" s="217"/>
      <c r="B168" s="217"/>
      <c r="C168" s="218"/>
      <c r="D168" s="218"/>
      <c r="E168" s="218"/>
      <c r="F168" s="218"/>
      <c r="G168" s="219"/>
      <c r="H168" s="219"/>
      <c r="I168" s="219"/>
    </row>
    <row r="169" spans="1:9" ht="12.75" customHeight="1" x14ac:dyDescent="0.25">
      <c r="A169" s="217"/>
      <c r="B169" s="217"/>
      <c r="C169" s="218"/>
      <c r="D169" s="218"/>
      <c r="E169" s="218"/>
      <c r="F169" s="218"/>
      <c r="G169" s="219"/>
      <c r="H169" s="219"/>
      <c r="I169" s="219"/>
    </row>
    <row r="170" spans="1:9" ht="12.75" customHeight="1" x14ac:dyDescent="0.25">
      <c r="A170" s="217"/>
      <c r="B170" s="217"/>
      <c r="C170" s="218"/>
      <c r="D170" s="218"/>
      <c r="E170" s="218"/>
      <c r="F170" s="218"/>
      <c r="G170" s="219"/>
      <c r="H170" s="219"/>
      <c r="I170" s="219"/>
    </row>
    <row r="171" spans="1:9" ht="12.75" customHeight="1" x14ac:dyDescent="0.25">
      <c r="A171" s="217"/>
      <c r="B171" s="217"/>
      <c r="C171" s="218"/>
      <c r="D171" s="218"/>
      <c r="E171" s="218"/>
      <c r="F171" s="218"/>
      <c r="G171" s="219"/>
      <c r="H171" s="219"/>
      <c r="I171" s="219"/>
    </row>
    <row r="172" spans="1:9" ht="12.75" customHeight="1" x14ac:dyDescent="0.25">
      <c r="A172" s="217"/>
      <c r="B172" s="217"/>
      <c r="C172" s="218"/>
      <c r="D172" s="218"/>
      <c r="E172" s="218"/>
      <c r="F172" s="218"/>
      <c r="G172" s="219"/>
      <c r="H172" s="219"/>
      <c r="I172" s="219"/>
    </row>
    <row r="173" spans="1:9" ht="12.75" customHeight="1" x14ac:dyDescent="0.25">
      <c r="A173" s="217"/>
      <c r="B173" s="217"/>
      <c r="C173" s="218"/>
      <c r="D173" s="218"/>
      <c r="E173" s="218"/>
      <c r="F173" s="218"/>
      <c r="G173" s="219"/>
      <c r="H173" s="219"/>
      <c r="I173" s="219"/>
    </row>
    <row r="174" spans="1:9" ht="12.75" customHeight="1" x14ac:dyDescent="0.25">
      <c r="A174" s="217"/>
      <c r="B174" s="217"/>
      <c r="C174" s="218"/>
      <c r="D174" s="218"/>
      <c r="E174" s="218"/>
      <c r="F174" s="218"/>
      <c r="G174" s="219"/>
      <c r="H174" s="219"/>
      <c r="I174" s="219"/>
    </row>
    <row r="175" spans="1:9" ht="12.75" customHeight="1" x14ac:dyDescent="0.25">
      <c r="A175" s="217"/>
      <c r="B175" s="217"/>
      <c r="C175" s="218"/>
      <c r="D175" s="218"/>
      <c r="E175" s="218"/>
      <c r="F175" s="218"/>
      <c r="G175" s="219"/>
      <c r="H175" s="219"/>
      <c r="I175" s="219"/>
    </row>
    <row r="176" spans="1:9" ht="12.75" customHeight="1" x14ac:dyDescent="0.25">
      <c r="A176" s="217"/>
      <c r="B176" s="217"/>
      <c r="C176" s="218"/>
      <c r="D176" s="218"/>
      <c r="E176" s="218"/>
      <c r="F176" s="218"/>
      <c r="G176" s="219"/>
      <c r="H176" s="219"/>
      <c r="I176" s="219"/>
    </row>
    <row r="177" spans="1:9" ht="12.75" customHeight="1" x14ac:dyDescent="0.25">
      <c r="A177" s="217"/>
      <c r="B177" s="217"/>
      <c r="C177" s="218"/>
      <c r="D177" s="218"/>
      <c r="E177" s="218"/>
      <c r="F177" s="218"/>
      <c r="G177" s="219"/>
      <c r="H177" s="219"/>
      <c r="I177" s="219"/>
    </row>
    <row r="178" spans="1:9" ht="12.75" customHeight="1" x14ac:dyDescent="0.25">
      <c r="A178" s="217"/>
      <c r="B178" s="217"/>
      <c r="C178" s="218"/>
      <c r="D178" s="218"/>
      <c r="E178" s="218"/>
      <c r="F178" s="218"/>
      <c r="G178" s="219"/>
      <c r="H178" s="219"/>
      <c r="I178" s="219"/>
    </row>
    <row r="179" spans="1:9" ht="12.75" customHeight="1" x14ac:dyDescent="0.25">
      <c r="A179" s="217"/>
      <c r="B179" s="217"/>
      <c r="C179" s="218"/>
      <c r="D179" s="218"/>
      <c r="E179" s="218"/>
      <c r="F179" s="218"/>
      <c r="G179" s="219"/>
      <c r="H179" s="219"/>
      <c r="I179" s="219"/>
    </row>
    <row r="180" spans="1:9" ht="12.75" customHeight="1" x14ac:dyDescent="0.25">
      <c r="A180" s="217"/>
      <c r="B180" s="217"/>
      <c r="C180" s="218"/>
      <c r="D180" s="218"/>
      <c r="E180" s="218"/>
      <c r="F180" s="218"/>
      <c r="G180" s="219"/>
      <c r="H180" s="219"/>
      <c r="I180" s="219"/>
    </row>
    <row r="181" spans="1:9" ht="12.75" customHeight="1" x14ac:dyDescent="0.25">
      <c r="A181" s="217"/>
      <c r="B181" s="217"/>
      <c r="C181" s="218"/>
      <c r="D181" s="218"/>
      <c r="E181" s="218"/>
      <c r="F181" s="218"/>
      <c r="G181" s="219"/>
      <c r="H181" s="219"/>
      <c r="I181" s="219"/>
    </row>
    <row r="182" spans="1:9" ht="12.75" customHeight="1" x14ac:dyDescent="0.25">
      <c r="A182" s="217"/>
      <c r="B182" s="217"/>
      <c r="C182" s="218"/>
      <c r="D182" s="218"/>
      <c r="E182" s="218"/>
      <c r="F182" s="218"/>
      <c r="G182" s="219"/>
      <c r="H182" s="219"/>
      <c r="I182" s="219"/>
    </row>
    <row r="183" spans="1:9" ht="12.75" customHeight="1" x14ac:dyDescent="0.25">
      <c r="A183" s="217"/>
      <c r="B183" s="217"/>
      <c r="C183" s="218"/>
      <c r="D183" s="218"/>
      <c r="E183" s="218"/>
      <c r="F183" s="218"/>
      <c r="G183" s="219"/>
      <c r="H183" s="219"/>
      <c r="I183" s="219"/>
    </row>
    <row r="184" spans="1:9" ht="12.75" customHeight="1" x14ac:dyDescent="0.25">
      <c r="A184" s="217"/>
      <c r="B184" s="217"/>
      <c r="C184" s="218"/>
      <c r="D184" s="218"/>
      <c r="E184" s="218"/>
      <c r="F184" s="218"/>
      <c r="G184" s="219"/>
      <c r="H184" s="219"/>
      <c r="I184" s="219"/>
    </row>
    <row r="185" spans="1:9" ht="12.75" customHeight="1" x14ac:dyDescent="0.25">
      <c r="A185" s="217"/>
      <c r="B185" s="217"/>
      <c r="C185" s="218"/>
      <c r="D185" s="218"/>
      <c r="E185" s="218"/>
      <c r="F185" s="218"/>
      <c r="G185" s="219"/>
      <c r="H185" s="219"/>
      <c r="I185" s="219"/>
    </row>
    <row r="186" spans="1:9" ht="12.75" customHeight="1" x14ac:dyDescent="0.25">
      <c r="A186" s="217"/>
      <c r="B186" s="217"/>
      <c r="C186" s="218"/>
      <c r="D186" s="218"/>
      <c r="E186" s="218"/>
      <c r="F186" s="218"/>
      <c r="G186" s="219"/>
      <c r="H186" s="219"/>
      <c r="I186" s="219"/>
    </row>
    <row r="187" spans="1:9" ht="12.75" customHeight="1" x14ac:dyDescent="0.25">
      <c r="A187" s="217"/>
      <c r="B187" s="217"/>
      <c r="C187" s="218"/>
      <c r="D187" s="218"/>
      <c r="E187" s="218"/>
      <c r="F187" s="218"/>
      <c r="G187" s="219"/>
      <c r="H187" s="219"/>
      <c r="I187" s="219"/>
    </row>
    <row r="188" spans="1:9" ht="12.75" customHeight="1" x14ac:dyDescent="0.25">
      <c r="A188" s="217"/>
      <c r="B188" s="217"/>
      <c r="C188" s="218"/>
      <c r="D188" s="218"/>
      <c r="E188" s="218"/>
      <c r="F188" s="218"/>
      <c r="G188" s="219"/>
      <c r="H188" s="219"/>
      <c r="I188" s="219"/>
    </row>
    <row r="189" spans="1:9" ht="12.75" customHeight="1" x14ac:dyDescent="0.25">
      <c r="A189" s="217"/>
      <c r="B189" s="217"/>
      <c r="C189" s="218"/>
      <c r="D189" s="218"/>
      <c r="E189" s="218"/>
      <c r="F189" s="218"/>
      <c r="G189" s="219"/>
      <c r="H189" s="219"/>
      <c r="I189" s="219"/>
    </row>
    <row r="190" spans="1:9" ht="12.75" customHeight="1" x14ac:dyDescent="0.25">
      <c r="A190" s="217"/>
      <c r="B190" s="217"/>
      <c r="C190" s="218"/>
      <c r="D190" s="218"/>
      <c r="E190" s="218"/>
      <c r="F190" s="218"/>
      <c r="G190" s="219"/>
      <c r="H190" s="219"/>
      <c r="I190" s="219"/>
    </row>
    <row r="191" spans="1:9" ht="12.75" customHeight="1" x14ac:dyDescent="0.25">
      <c r="A191" s="217"/>
      <c r="B191" s="217"/>
      <c r="C191" s="218"/>
      <c r="D191" s="218"/>
      <c r="E191" s="218"/>
      <c r="F191" s="218"/>
      <c r="G191" s="219"/>
      <c r="H191" s="219"/>
      <c r="I191" s="219"/>
    </row>
    <row r="192" spans="1:9" ht="12.75" customHeight="1" x14ac:dyDescent="0.25">
      <c r="A192" s="217"/>
      <c r="B192" s="217"/>
      <c r="C192" s="218"/>
      <c r="D192" s="218"/>
      <c r="E192" s="218"/>
      <c r="F192" s="218"/>
      <c r="G192" s="219"/>
      <c r="H192" s="219"/>
      <c r="I192" s="219"/>
    </row>
    <row r="193" spans="1:9" ht="12.75" customHeight="1" x14ac:dyDescent="0.25">
      <c r="A193" s="217"/>
      <c r="B193" s="217"/>
      <c r="C193" s="218"/>
      <c r="D193" s="218"/>
      <c r="E193" s="218"/>
      <c r="F193" s="218"/>
      <c r="G193" s="219"/>
      <c r="H193" s="219"/>
      <c r="I193" s="219"/>
    </row>
    <row r="194" spans="1:9" ht="12.75" customHeight="1" x14ac:dyDescent="0.25">
      <c r="A194" s="217"/>
      <c r="B194" s="217"/>
      <c r="C194" s="218"/>
      <c r="D194" s="218"/>
      <c r="E194" s="218"/>
      <c r="F194" s="218"/>
      <c r="G194" s="219"/>
      <c r="H194" s="219"/>
      <c r="I194" s="219"/>
    </row>
    <row r="195" spans="1:9" ht="12.75" customHeight="1" x14ac:dyDescent="0.25">
      <c r="A195" s="217"/>
      <c r="B195" s="217"/>
      <c r="C195" s="218"/>
      <c r="D195" s="218"/>
      <c r="E195" s="218"/>
      <c r="F195" s="218"/>
      <c r="G195" s="219"/>
      <c r="H195" s="219"/>
      <c r="I195" s="219"/>
    </row>
    <row r="196" spans="1:9" ht="12.75" customHeight="1" x14ac:dyDescent="0.25">
      <c r="A196" s="217"/>
      <c r="B196" s="217"/>
      <c r="C196" s="218"/>
      <c r="D196" s="218"/>
      <c r="E196" s="218"/>
      <c r="F196" s="218"/>
      <c r="G196" s="219"/>
      <c r="H196" s="219"/>
      <c r="I196" s="219"/>
    </row>
    <row r="197" spans="1:9" ht="12.75" customHeight="1" x14ac:dyDescent="0.25">
      <c r="A197" s="217"/>
      <c r="B197" s="217"/>
      <c r="C197" s="218"/>
      <c r="D197" s="218"/>
      <c r="E197" s="218"/>
      <c r="F197" s="218"/>
      <c r="G197" s="219"/>
      <c r="H197" s="219"/>
      <c r="I197" s="219"/>
    </row>
    <row r="198" spans="1:9" ht="12.75" customHeight="1" x14ac:dyDescent="0.25">
      <c r="A198" s="217"/>
      <c r="B198" s="217"/>
      <c r="C198" s="218"/>
      <c r="D198" s="218"/>
      <c r="E198" s="218"/>
      <c r="F198" s="218"/>
      <c r="G198" s="219"/>
      <c r="H198" s="219"/>
      <c r="I198" s="219"/>
    </row>
    <row r="199" spans="1:9" ht="12.75" customHeight="1" x14ac:dyDescent="0.25">
      <c r="A199" s="217"/>
      <c r="B199" s="217"/>
      <c r="C199" s="218"/>
      <c r="D199" s="218"/>
      <c r="E199" s="218"/>
      <c r="F199" s="218"/>
      <c r="G199" s="219"/>
      <c r="H199" s="219"/>
      <c r="I199" s="219"/>
    </row>
    <row r="200" spans="1:9" ht="12.75" customHeight="1" x14ac:dyDescent="0.25">
      <c r="A200" s="217"/>
      <c r="B200" s="217"/>
      <c r="C200" s="218"/>
      <c r="D200" s="218"/>
      <c r="E200" s="218"/>
      <c r="F200" s="218"/>
      <c r="G200" s="219"/>
      <c r="H200" s="219"/>
      <c r="I200" s="219"/>
    </row>
    <row r="201" spans="1:9" ht="12.75" customHeight="1" x14ac:dyDescent="0.25">
      <c r="A201" s="217"/>
      <c r="B201" s="217"/>
      <c r="C201" s="218"/>
      <c r="D201" s="218"/>
      <c r="E201" s="218"/>
      <c r="F201" s="218"/>
      <c r="G201" s="219"/>
      <c r="H201" s="219"/>
      <c r="I201" s="219"/>
    </row>
    <row r="202" spans="1:9" ht="12.75" customHeight="1" x14ac:dyDescent="0.25">
      <c r="A202" s="217"/>
      <c r="B202" s="217"/>
      <c r="C202" s="218"/>
      <c r="D202" s="218"/>
      <c r="E202" s="218"/>
      <c r="F202" s="218"/>
      <c r="G202" s="219"/>
      <c r="H202" s="219"/>
      <c r="I202" s="219"/>
    </row>
    <row r="203" spans="1:9" ht="12.75" customHeight="1" x14ac:dyDescent="0.25">
      <c r="A203" s="217"/>
      <c r="B203" s="217"/>
      <c r="C203" s="218"/>
      <c r="D203" s="218"/>
      <c r="E203" s="218"/>
      <c r="F203" s="218"/>
      <c r="G203" s="219"/>
      <c r="H203" s="219"/>
      <c r="I203" s="219"/>
    </row>
    <row r="204" spans="1:9" ht="12.75" customHeight="1" x14ac:dyDescent="0.25">
      <c r="A204" s="217"/>
      <c r="B204" s="217"/>
      <c r="C204" s="218"/>
      <c r="D204" s="218"/>
      <c r="E204" s="218"/>
      <c r="F204" s="218"/>
      <c r="G204" s="219"/>
      <c r="H204" s="219"/>
      <c r="I204" s="219"/>
    </row>
    <row r="205" spans="1:9" ht="12.75" customHeight="1" x14ac:dyDescent="0.25">
      <c r="A205" s="217"/>
      <c r="B205" s="217"/>
      <c r="C205" s="218"/>
      <c r="D205" s="218"/>
      <c r="E205" s="218"/>
      <c r="F205" s="218"/>
      <c r="G205" s="219"/>
      <c r="H205" s="219"/>
      <c r="I205" s="219"/>
    </row>
    <row r="206" spans="1:9" ht="12.75" customHeight="1" x14ac:dyDescent="0.25">
      <c r="A206" s="217"/>
      <c r="B206" s="217"/>
      <c r="C206" s="218"/>
      <c r="D206" s="218"/>
      <c r="E206" s="218"/>
      <c r="F206" s="218"/>
      <c r="G206" s="219"/>
      <c r="H206" s="219"/>
      <c r="I206" s="219"/>
    </row>
    <row r="207" spans="1:9" ht="12.75" customHeight="1" x14ac:dyDescent="0.25">
      <c r="A207" s="217"/>
      <c r="B207" s="217"/>
      <c r="C207" s="218"/>
      <c r="D207" s="218"/>
      <c r="E207" s="218"/>
      <c r="F207" s="218"/>
      <c r="G207" s="219"/>
      <c r="H207" s="219"/>
      <c r="I207" s="219"/>
    </row>
    <row r="208" spans="1:9" ht="12.75" customHeight="1" x14ac:dyDescent="0.25">
      <c r="A208" s="217"/>
      <c r="B208" s="217"/>
      <c r="C208" s="218"/>
      <c r="D208" s="218"/>
      <c r="E208" s="218"/>
      <c r="F208" s="218"/>
      <c r="G208" s="219"/>
      <c r="H208" s="219"/>
      <c r="I208" s="219"/>
    </row>
    <row r="209" spans="1:9" ht="12.75" customHeight="1" x14ac:dyDescent="0.25">
      <c r="A209" s="217"/>
      <c r="B209" s="217"/>
      <c r="C209" s="218"/>
      <c r="D209" s="218"/>
      <c r="E209" s="218"/>
      <c r="F209" s="218"/>
      <c r="G209" s="219"/>
      <c r="H209" s="219"/>
      <c r="I209" s="219"/>
    </row>
    <row r="210" spans="1:9" ht="12.75" customHeight="1" x14ac:dyDescent="0.25">
      <c r="A210" s="217"/>
      <c r="B210" s="217"/>
      <c r="C210" s="218"/>
      <c r="D210" s="218"/>
      <c r="E210" s="218"/>
      <c r="F210" s="218"/>
      <c r="G210" s="219"/>
      <c r="H210" s="219"/>
      <c r="I210" s="219"/>
    </row>
    <row r="211" spans="1:9" ht="12.75" customHeight="1" x14ac:dyDescent="0.25">
      <c r="A211" s="217"/>
      <c r="B211" s="217"/>
      <c r="C211" s="218"/>
      <c r="D211" s="218"/>
      <c r="E211" s="218"/>
      <c r="F211" s="218"/>
      <c r="G211" s="219"/>
      <c r="H211" s="219"/>
      <c r="I211" s="219"/>
    </row>
    <row r="212" spans="1:9" ht="12.75" customHeight="1" x14ac:dyDescent="0.25">
      <c r="A212" s="217"/>
      <c r="B212" s="217"/>
      <c r="C212" s="218"/>
      <c r="D212" s="218"/>
      <c r="E212" s="218"/>
      <c r="F212" s="218"/>
      <c r="G212" s="219"/>
      <c r="H212" s="219"/>
      <c r="I212" s="219"/>
    </row>
    <row r="213" spans="1:9" ht="12.75" customHeight="1" x14ac:dyDescent="0.25">
      <c r="A213" s="217"/>
      <c r="B213" s="217"/>
      <c r="C213" s="218"/>
      <c r="D213" s="218"/>
      <c r="E213" s="218"/>
      <c r="F213" s="218"/>
      <c r="G213" s="219"/>
      <c r="H213" s="219"/>
      <c r="I213" s="219"/>
    </row>
    <row r="214" spans="1:9" ht="12.75" customHeight="1" x14ac:dyDescent="0.25">
      <c r="A214" s="217"/>
      <c r="B214" s="217"/>
      <c r="C214" s="218"/>
      <c r="D214" s="218"/>
      <c r="E214" s="218"/>
      <c r="F214" s="218"/>
      <c r="G214" s="219"/>
      <c r="H214" s="219"/>
      <c r="I214" s="219"/>
    </row>
    <row r="215" spans="1:9" ht="12.75" customHeight="1" x14ac:dyDescent="0.25">
      <c r="A215" s="217"/>
      <c r="B215" s="217"/>
      <c r="C215" s="218"/>
      <c r="D215" s="218"/>
      <c r="E215" s="218"/>
      <c r="F215" s="218"/>
      <c r="G215" s="219"/>
      <c r="H215" s="219"/>
      <c r="I215" s="219"/>
    </row>
    <row r="216" spans="1:9" ht="12.75" customHeight="1" x14ac:dyDescent="0.25">
      <c r="A216" s="217"/>
      <c r="B216" s="217"/>
      <c r="C216" s="218"/>
      <c r="D216" s="218"/>
      <c r="E216" s="218"/>
      <c r="F216" s="218"/>
      <c r="G216" s="219"/>
      <c r="H216" s="219"/>
      <c r="I216" s="219"/>
    </row>
    <row r="217" spans="1:9" ht="12.75" customHeight="1" x14ac:dyDescent="0.25">
      <c r="A217" s="217"/>
      <c r="B217" s="217"/>
      <c r="C217" s="218"/>
      <c r="D217" s="218"/>
      <c r="E217" s="218"/>
      <c r="F217" s="218"/>
      <c r="G217" s="219"/>
      <c r="H217" s="219"/>
      <c r="I217" s="219"/>
    </row>
    <row r="218" spans="1:9" ht="12.75" customHeight="1" x14ac:dyDescent="0.25">
      <c r="A218" s="217"/>
      <c r="B218" s="217"/>
      <c r="C218" s="218"/>
      <c r="D218" s="218"/>
      <c r="E218" s="218"/>
      <c r="F218" s="218"/>
      <c r="G218" s="219"/>
      <c r="H218" s="219"/>
      <c r="I218" s="219"/>
    </row>
    <row r="219" spans="1:9" ht="12.75" customHeight="1" x14ac:dyDescent="0.25">
      <c r="A219" s="217"/>
      <c r="B219" s="217"/>
      <c r="C219" s="218"/>
      <c r="D219" s="218"/>
      <c r="E219" s="218"/>
      <c r="F219" s="218"/>
      <c r="G219" s="219"/>
      <c r="H219" s="219"/>
      <c r="I219" s="219"/>
    </row>
    <row r="220" spans="1:9" ht="12.75" customHeight="1" x14ac:dyDescent="0.25">
      <c r="A220" s="217"/>
      <c r="B220" s="217"/>
      <c r="C220" s="218"/>
      <c r="D220" s="218"/>
      <c r="E220" s="218"/>
      <c r="F220" s="218"/>
      <c r="G220" s="219"/>
      <c r="H220" s="219"/>
      <c r="I220" s="219"/>
    </row>
    <row r="221" spans="1:9" ht="12.75" customHeight="1" x14ac:dyDescent="0.25">
      <c r="A221" s="217"/>
      <c r="B221" s="217"/>
      <c r="C221" s="218"/>
      <c r="D221" s="218"/>
      <c r="E221" s="218"/>
      <c r="F221" s="218"/>
      <c r="G221" s="219"/>
      <c r="H221" s="219"/>
      <c r="I221" s="219"/>
    </row>
    <row r="222" spans="1:9" ht="12.75" customHeight="1" x14ac:dyDescent="0.25">
      <c r="A222" s="217"/>
      <c r="B222" s="217"/>
      <c r="C222" s="218"/>
      <c r="D222" s="218"/>
      <c r="E222" s="218"/>
      <c r="F222" s="218"/>
      <c r="G222" s="219"/>
      <c r="H222" s="219"/>
      <c r="I222" s="219"/>
    </row>
    <row r="223" spans="1:9" ht="12.75" customHeight="1" x14ac:dyDescent="0.25">
      <c r="A223" s="217"/>
      <c r="B223" s="217"/>
      <c r="C223" s="218"/>
      <c r="D223" s="218"/>
      <c r="E223" s="218"/>
      <c r="F223" s="218"/>
      <c r="G223" s="219"/>
      <c r="H223" s="219"/>
      <c r="I223" s="219"/>
    </row>
    <row r="224" spans="1:9" ht="12.75" customHeight="1" x14ac:dyDescent="0.25">
      <c r="A224" s="217"/>
      <c r="B224" s="217"/>
      <c r="C224" s="218"/>
      <c r="D224" s="218"/>
      <c r="E224" s="218"/>
      <c r="F224" s="218"/>
      <c r="G224" s="219"/>
      <c r="H224" s="219"/>
      <c r="I224" s="219"/>
    </row>
    <row r="225" spans="1:9" ht="12.75" customHeight="1" x14ac:dyDescent="0.25">
      <c r="A225" s="217"/>
      <c r="B225" s="217"/>
      <c r="C225" s="218"/>
      <c r="D225" s="218"/>
      <c r="E225" s="218"/>
      <c r="F225" s="218"/>
      <c r="G225" s="219"/>
      <c r="H225" s="219"/>
      <c r="I225" s="219"/>
    </row>
    <row r="226" spans="1:9" ht="12.75" customHeight="1" x14ac:dyDescent="0.25">
      <c r="A226" s="217"/>
      <c r="B226" s="217"/>
      <c r="C226" s="218"/>
      <c r="D226" s="218"/>
      <c r="E226" s="218"/>
      <c r="F226" s="218"/>
      <c r="G226" s="219"/>
      <c r="H226" s="219"/>
      <c r="I226" s="219"/>
    </row>
    <row r="227" spans="1:9" ht="12.75" customHeight="1" x14ac:dyDescent="0.25">
      <c r="A227" s="217"/>
      <c r="B227" s="217"/>
      <c r="C227" s="218"/>
      <c r="D227" s="218"/>
      <c r="E227" s="218"/>
      <c r="F227" s="218"/>
      <c r="G227" s="219"/>
      <c r="H227" s="219"/>
      <c r="I227" s="219"/>
    </row>
    <row r="228" spans="1:9" ht="12.75" customHeight="1" x14ac:dyDescent="0.25">
      <c r="A228" s="217"/>
      <c r="B228" s="217"/>
      <c r="C228" s="218"/>
      <c r="D228" s="218"/>
      <c r="E228" s="218"/>
      <c r="F228" s="218"/>
      <c r="G228" s="219"/>
      <c r="H228" s="219"/>
      <c r="I228" s="219"/>
    </row>
    <row r="229" spans="1:9" ht="12.75" customHeight="1" x14ac:dyDescent="0.25">
      <c r="A229" s="217"/>
      <c r="B229" s="217"/>
      <c r="C229" s="218"/>
      <c r="D229" s="218"/>
      <c r="E229" s="218"/>
      <c r="F229" s="218"/>
      <c r="G229" s="219"/>
      <c r="H229" s="219"/>
      <c r="I229" s="219"/>
    </row>
    <row r="230" spans="1:9" ht="12.75" customHeight="1" x14ac:dyDescent="0.25">
      <c r="A230" s="217"/>
      <c r="B230" s="217"/>
      <c r="C230" s="218"/>
      <c r="D230" s="218"/>
      <c r="E230" s="218"/>
      <c r="F230" s="218"/>
      <c r="G230" s="219"/>
      <c r="H230" s="219"/>
      <c r="I230" s="219"/>
    </row>
    <row r="231" spans="1:9" ht="12.75" customHeight="1" x14ac:dyDescent="0.25">
      <c r="A231" s="217"/>
      <c r="B231" s="217"/>
      <c r="C231" s="218"/>
      <c r="D231" s="218"/>
      <c r="E231" s="218"/>
      <c r="F231" s="218"/>
      <c r="G231" s="219"/>
      <c r="H231" s="219"/>
      <c r="I231" s="219"/>
    </row>
    <row r="232" spans="1:9" ht="12.75" customHeight="1" x14ac:dyDescent="0.25">
      <c r="A232" s="217"/>
      <c r="B232" s="217"/>
      <c r="C232" s="218"/>
      <c r="D232" s="218"/>
      <c r="E232" s="218"/>
      <c r="F232" s="218"/>
      <c r="G232" s="219"/>
      <c r="H232" s="219"/>
      <c r="I232" s="219"/>
    </row>
    <row r="233" spans="1:9" ht="12.75" customHeight="1" x14ac:dyDescent="0.25">
      <c r="A233" s="217"/>
      <c r="B233" s="217"/>
      <c r="C233" s="218"/>
      <c r="D233" s="218"/>
      <c r="E233" s="218"/>
      <c r="F233" s="218"/>
      <c r="G233" s="219"/>
      <c r="H233" s="219"/>
      <c r="I233" s="219"/>
    </row>
    <row r="234" spans="1:9" ht="12.75" customHeight="1" x14ac:dyDescent="0.25">
      <c r="A234" s="217"/>
      <c r="B234" s="217"/>
      <c r="C234" s="218"/>
      <c r="D234" s="218"/>
      <c r="E234" s="218"/>
      <c r="F234" s="218"/>
      <c r="G234" s="219"/>
      <c r="H234" s="219"/>
      <c r="I234" s="219"/>
    </row>
    <row r="235" spans="1:9" ht="12.75" customHeight="1" x14ac:dyDescent="0.25">
      <c r="A235" s="217"/>
      <c r="B235" s="217"/>
      <c r="C235" s="218"/>
      <c r="D235" s="218"/>
      <c r="E235" s="218"/>
      <c r="F235" s="218"/>
      <c r="G235" s="219"/>
      <c r="H235" s="219"/>
      <c r="I235" s="219"/>
    </row>
    <row r="236" spans="1:9" ht="12.75" customHeight="1" x14ac:dyDescent="0.25">
      <c r="A236" s="217"/>
      <c r="B236" s="217"/>
      <c r="C236" s="218"/>
      <c r="D236" s="218"/>
      <c r="E236" s="218"/>
      <c r="F236" s="218"/>
      <c r="G236" s="219"/>
      <c r="H236" s="219"/>
      <c r="I236" s="219"/>
    </row>
    <row r="237" spans="1:9" ht="12.75" customHeight="1" x14ac:dyDescent="0.25">
      <c r="A237" s="217"/>
      <c r="B237" s="217"/>
      <c r="C237" s="218"/>
      <c r="D237" s="218"/>
      <c r="E237" s="218"/>
      <c r="F237" s="218"/>
      <c r="G237" s="219"/>
      <c r="H237" s="219"/>
      <c r="I237" s="219"/>
    </row>
    <row r="238" spans="1:9" ht="12.75" customHeight="1" x14ac:dyDescent="0.25">
      <c r="A238" s="217"/>
      <c r="B238" s="217"/>
      <c r="C238" s="218"/>
      <c r="D238" s="218"/>
      <c r="E238" s="218"/>
      <c r="F238" s="218"/>
      <c r="G238" s="219"/>
      <c r="H238" s="219"/>
      <c r="I238" s="219"/>
    </row>
    <row r="239" spans="1:9" ht="12.75" customHeight="1" x14ac:dyDescent="0.25">
      <c r="A239" s="217"/>
      <c r="B239" s="217"/>
      <c r="C239" s="218"/>
      <c r="D239" s="218"/>
      <c r="E239" s="218"/>
      <c r="F239" s="218"/>
      <c r="G239" s="219"/>
      <c r="H239" s="219"/>
      <c r="I239" s="219"/>
    </row>
    <row r="240" spans="1:9" ht="12.75" customHeight="1" x14ac:dyDescent="0.25">
      <c r="A240" s="217"/>
      <c r="B240" s="217"/>
      <c r="C240" s="218"/>
      <c r="D240" s="218"/>
      <c r="E240" s="218"/>
      <c r="F240" s="218"/>
      <c r="G240" s="219"/>
      <c r="H240" s="219"/>
      <c r="I240" s="219"/>
    </row>
    <row r="241" spans="1:9" ht="12.75" customHeight="1" x14ac:dyDescent="0.25">
      <c r="A241" s="217"/>
      <c r="B241" s="217"/>
      <c r="C241" s="218"/>
      <c r="D241" s="218"/>
      <c r="E241" s="218"/>
      <c r="F241" s="218"/>
      <c r="G241" s="219"/>
      <c r="H241" s="219"/>
      <c r="I241" s="219"/>
    </row>
    <row r="242" spans="1:9" ht="12.75" customHeight="1" x14ac:dyDescent="0.25">
      <c r="A242" s="217"/>
      <c r="B242" s="217"/>
      <c r="C242" s="218"/>
      <c r="D242" s="218"/>
      <c r="E242" s="218"/>
      <c r="F242" s="218"/>
      <c r="G242" s="219"/>
      <c r="H242" s="219"/>
      <c r="I242" s="219"/>
    </row>
    <row r="243" spans="1:9" ht="12.75" customHeight="1" x14ac:dyDescent="0.25">
      <c r="A243" s="217"/>
      <c r="B243" s="217"/>
      <c r="C243" s="218"/>
      <c r="D243" s="218"/>
      <c r="E243" s="218"/>
      <c r="F243" s="218"/>
      <c r="G243" s="219"/>
      <c r="H243" s="219"/>
      <c r="I243" s="219"/>
    </row>
    <row r="244" spans="1:9" ht="12.75" customHeight="1" x14ac:dyDescent="0.25">
      <c r="A244" s="217"/>
      <c r="B244" s="217"/>
      <c r="C244" s="218"/>
      <c r="D244" s="218"/>
      <c r="E244" s="218"/>
      <c r="F244" s="218"/>
      <c r="G244" s="219"/>
      <c r="H244" s="219"/>
      <c r="I244" s="219"/>
    </row>
    <row r="245" spans="1:9" ht="12.75" customHeight="1" x14ac:dyDescent="0.25">
      <c r="A245" s="217"/>
      <c r="B245" s="217"/>
      <c r="C245" s="218"/>
      <c r="D245" s="218"/>
      <c r="E245" s="218"/>
      <c r="F245" s="218"/>
      <c r="G245" s="219"/>
      <c r="H245" s="219"/>
      <c r="I245" s="219"/>
    </row>
    <row r="246" spans="1:9" ht="12.75" customHeight="1" x14ac:dyDescent="0.25">
      <c r="A246" s="217"/>
      <c r="B246" s="217"/>
      <c r="C246" s="218"/>
      <c r="D246" s="218"/>
      <c r="E246" s="218"/>
      <c r="F246" s="218"/>
      <c r="G246" s="219"/>
      <c r="H246" s="219"/>
      <c r="I246" s="219"/>
    </row>
    <row r="247" spans="1:9" ht="12.75" customHeight="1" x14ac:dyDescent="0.25">
      <c r="A247" s="217"/>
      <c r="B247" s="217"/>
      <c r="C247" s="218"/>
      <c r="D247" s="218"/>
      <c r="E247" s="218"/>
      <c r="F247" s="218"/>
      <c r="G247" s="219"/>
      <c r="H247" s="219"/>
      <c r="I247" s="219"/>
    </row>
    <row r="248" spans="1:9" ht="12.75" customHeight="1" x14ac:dyDescent="0.25">
      <c r="A248" s="217"/>
      <c r="B248" s="217"/>
      <c r="C248" s="218"/>
      <c r="D248" s="218"/>
      <c r="E248" s="218"/>
      <c r="F248" s="218"/>
      <c r="G248" s="219"/>
      <c r="H248" s="219"/>
      <c r="I248" s="219"/>
    </row>
    <row r="249" spans="1:9" ht="12.75" customHeight="1" x14ac:dyDescent="0.25">
      <c r="A249" s="217"/>
      <c r="B249" s="217"/>
      <c r="C249" s="218"/>
      <c r="D249" s="218"/>
      <c r="E249" s="218"/>
      <c r="F249" s="218"/>
      <c r="G249" s="219"/>
      <c r="H249" s="219"/>
      <c r="I249" s="219"/>
    </row>
    <row r="250" spans="1:9" ht="12.75" customHeight="1" x14ac:dyDescent="0.25">
      <c r="A250" s="217"/>
      <c r="B250" s="217"/>
      <c r="C250" s="218"/>
      <c r="D250" s="218"/>
      <c r="E250" s="218"/>
      <c r="F250" s="218"/>
      <c r="G250" s="219"/>
      <c r="H250" s="219"/>
      <c r="I250" s="219"/>
    </row>
    <row r="251" spans="1:9" ht="12.75" customHeight="1" x14ac:dyDescent="0.25">
      <c r="A251" s="217"/>
      <c r="B251" s="217"/>
      <c r="C251" s="218"/>
      <c r="D251" s="218"/>
      <c r="E251" s="218"/>
      <c r="F251" s="218"/>
      <c r="G251" s="219"/>
      <c r="H251" s="219"/>
      <c r="I251" s="219"/>
    </row>
    <row r="252" spans="1:9" ht="12.75" customHeight="1" x14ac:dyDescent="0.25">
      <c r="A252" s="217"/>
      <c r="B252" s="217"/>
      <c r="C252" s="218"/>
      <c r="D252" s="218"/>
      <c r="E252" s="218"/>
      <c r="F252" s="218"/>
      <c r="G252" s="219"/>
      <c r="H252" s="219"/>
      <c r="I252" s="219"/>
    </row>
    <row r="253" spans="1:9" ht="12.75" customHeight="1" x14ac:dyDescent="0.25">
      <c r="A253" s="217"/>
      <c r="B253" s="217"/>
      <c r="C253" s="218"/>
      <c r="D253" s="218"/>
      <c r="E253" s="218"/>
      <c r="F253" s="218"/>
      <c r="G253" s="219"/>
      <c r="H253" s="219"/>
      <c r="I253" s="219"/>
    </row>
    <row r="254" spans="1:9" ht="12.75" customHeight="1" x14ac:dyDescent="0.25">
      <c r="A254" s="217"/>
      <c r="B254" s="217"/>
      <c r="C254" s="218"/>
      <c r="D254" s="218"/>
      <c r="E254" s="218"/>
      <c r="F254" s="218"/>
      <c r="G254" s="219"/>
      <c r="H254" s="219"/>
      <c r="I254" s="219"/>
    </row>
    <row r="255" spans="1:9" ht="12.75" customHeight="1" x14ac:dyDescent="0.25">
      <c r="A255" s="217"/>
      <c r="B255" s="217"/>
      <c r="C255" s="218"/>
      <c r="D255" s="218"/>
      <c r="E255" s="218"/>
      <c r="F255" s="218"/>
      <c r="G255" s="219"/>
      <c r="H255" s="219"/>
      <c r="I255" s="219"/>
    </row>
    <row r="256" spans="1:9" ht="12.75" customHeight="1" x14ac:dyDescent="0.25">
      <c r="A256" s="217"/>
      <c r="B256" s="217"/>
      <c r="C256" s="218"/>
      <c r="D256" s="218"/>
      <c r="E256" s="218"/>
      <c r="F256" s="218"/>
      <c r="G256" s="219"/>
      <c r="H256" s="219"/>
      <c r="I256" s="219"/>
    </row>
    <row r="257" spans="1:9" ht="12.75" customHeight="1" x14ac:dyDescent="0.25">
      <c r="A257" s="217"/>
      <c r="B257" s="217"/>
      <c r="C257" s="218"/>
      <c r="D257" s="218"/>
      <c r="E257" s="218"/>
      <c r="F257" s="218"/>
      <c r="G257" s="219"/>
      <c r="H257" s="219"/>
      <c r="I257" s="219"/>
    </row>
    <row r="258" spans="1:9" ht="12.75" customHeight="1" x14ac:dyDescent="0.25">
      <c r="A258" s="217"/>
      <c r="B258" s="217"/>
      <c r="C258" s="218"/>
      <c r="D258" s="218"/>
      <c r="E258" s="218"/>
      <c r="F258" s="218"/>
      <c r="G258" s="219"/>
      <c r="H258" s="219"/>
      <c r="I258" s="219"/>
    </row>
    <row r="259" spans="1:9" ht="12.75" customHeight="1" x14ac:dyDescent="0.25">
      <c r="A259" s="217"/>
      <c r="B259" s="217"/>
      <c r="C259" s="218"/>
      <c r="D259" s="218"/>
      <c r="E259" s="218"/>
      <c r="F259" s="218"/>
      <c r="G259" s="219"/>
      <c r="H259" s="219"/>
      <c r="I259" s="219"/>
    </row>
    <row r="260" spans="1:9" ht="12.75" customHeight="1" x14ac:dyDescent="0.25">
      <c r="A260" s="217"/>
      <c r="B260" s="217"/>
      <c r="C260" s="218"/>
      <c r="D260" s="218"/>
      <c r="E260" s="218"/>
      <c r="F260" s="218"/>
      <c r="G260" s="219"/>
      <c r="H260" s="219"/>
      <c r="I260" s="219"/>
    </row>
    <row r="261" spans="1:9" ht="12.75" customHeight="1" x14ac:dyDescent="0.25">
      <c r="A261" s="217"/>
      <c r="B261" s="217"/>
      <c r="C261" s="218"/>
      <c r="D261" s="218"/>
      <c r="E261" s="218"/>
      <c r="F261" s="218"/>
      <c r="G261" s="219"/>
      <c r="H261" s="219"/>
      <c r="I261" s="219"/>
    </row>
    <row r="262" spans="1:9" ht="12.75" customHeight="1" x14ac:dyDescent="0.25">
      <c r="A262" s="217"/>
      <c r="B262" s="217"/>
      <c r="C262" s="218"/>
      <c r="D262" s="218"/>
      <c r="E262" s="218"/>
      <c r="F262" s="218"/>
      <c r="G262" s="219"/>
      <c r="H262" s="219"/>
      <c r="I262" s="219"/>
    </row>
    <row r="263" spans="1:9" ht="12.75" customHeight="1" x14ac:dyDescent="0.25">
      <c r="A263" s="217"/>
      <c r="B263" s="217"/>
      <c r="C263" s="218"/>
      <c r="D263" s="218"/>
      <c r="E263" s="218"/>
      <c r="F263" s="218"/>
      <c r="G263" s="219"/>
      <c r="H263" s="219"/>
      <c r="I263" s="219"/>
    </row>
    <row r="264" spans="1:9" ht="12.75" customHeight="1" x14ac:dyDescent="0.25">
      <c r="A264" s="217"/>
      <c r="B264" s="217"/>
      <c r="C264" s="218"/>
      <c r="D264" s="218"/>
      <c r="E264" s="218"/>
      <c r="F264" s="218"/>
      <c r="G264" s="219"/>
      <c r="H264" s="219"/>
      <c r="I264" s="219"/>
    </row>
    <row r="265" spans="1:9" ht="12.75" customHeight="1" x14ac:dyDescent="0.25">
      <c r="A265" s="217"/>
      <c r="B265" s="217"/>
      <c r="C265" s="218"/>
      <c r="D265" s="218"/>
      <c r="E265" s="218"/>
      <c r="F265" s="218"/>
      <c r="G265" s="219"/>
      <c r="H265" s="219"/>
      <c r="I265" s="219"/>
    </row>
    <row r="266" spans="1:9" ht="12.75" customHeight="1" x14ac:dyDescent="0.25">
      <c r="A266" s="217"/>
      <c r="B266" s="217"/>
      <c r="C266" s="218"/>
      <c r="D266" s="218"/>
      <c r="E266" s="218"/>
      <c r="F266" s="218"/>
      <c r="G266" s="219"/>
      <c r="H266" s="219"/>
      <c r="I266" s="219"/>
    </row>
    <row r="267" spans="1:9" ht="12.75" customHeight="1" x14ac:dyDescent="0.25">
      <c r="A267" s="217"/>
      <c r="B267" s="217"/>
      <c r="C267" s="218"/>
      <c r="D267" s="218"/>
      <c r="E267" s="218"/>
      <c r="F267" s="218"/>
      <c r="G267" s="219"/>
      <c r="H267" s="219"/>
      <c r="I267" s="219"/>
    </row>
    <row r="268" spans="1:9" ht="12.75" customHeight="1" x14ac:dyDescent="0.25">
      <c r="A268" s="217"/>
      <c r="B268" s="217"/>
      <c r="C268" s="218"/>
      <c r="D268" s="218"/>
      <c r="E268" s="218"/>
      <c r="F268" s="218"/>
      <c r="G268" s="219"/>
      <c r="H268" s="219"/>
      <c r="I268" s="219"/>
    </row>
    <row r="269" spans="1:9" ht="12.75" customHeight="1" x14ac:dyDescent="0.25">
      <c r="A269" s="217"/>
      <c r="B269" s="217"/>
      <c r="C269" s="218"/>
      <c r="D269" s="218"/>
      <c r="E269" s="218"/>
      <c r="F269" s="218"/>
      <c r="G269" s="219"/>
      <c r="H269" s="219"/>
      <c r="I269" s="219"/>
    </row>
    <row r="270" spans="1:9" ht="12.75" customHeight="1" x14ac:dyDescent="0.25">
      <c r="A270" s="217"/>
      <c r="B270" s="217"/>
      <c r="C270" s="218"/>
      <c r="D270" s="218"/>
      <c r="E270" s="218"/>
      <c r="F270" s="218"/>
      <c r="G270" s="219"/>
      <c r="H270" s="219"/>
      <c r="I270" s="219"/>
    </row>
    <row r="271" spans="1:9" ht="12.75" customHeight="1" x14ac:dyDescent="0.25">
      <c r="A271" s="217"/>
      <c r="B271" s="217"/>
      <c r="C271" s="218"/>
      <c r="D271" s="218"/>
      <c r="E271" s="218"/>
      <c r="F271" s="218"/>
      <c r="G271" s="219"/>
      <c r="H271" s="219"/>
      <c r="I271" s="219"/>
    </row>
    <row r="272" spans="1:9" ht="12.75" customHeight="1" x14ac:dyDescent="0.25">
      <c r="A272" s="217"/>
      <c r="B272" s="217"/>
      <c r="C272" s="218"/>
      <c r="D272" s="218"/>
      <c r="E272" s="218"/>
      <c r="F272" s="218"/>
      <c r="G272" s="219"/>
      <c r="H272" s="219"/>
      <c r="I272" s="219"/>
    </row>
    <row r="273" spans="1:9" ht="12.75" customHeight="1" x14ac:dyDescent="0.25">
      <c r="A273" s="217"/>
      <c r="B273" s="217"/>
      <c r="C273" s="218"/>
      <c r="D273" s="218"/>
      <c r="E273" s="218"/>
      <c r="F273" s="218"/>
      <c r="G273" s="219"/>
      <c r="H273" s="219"/>
      <c r="I273" s="219"/>
    </row>
    <row r="274" spans="1:9" ht="12.75" customHeight="1" x14ac:dyDescent="0.25">
      <c r="A274" s="217"/>
      <c r="B274" s="217"/>
      <c r="C274" s="218"/>
      <c r="D274" s="218"/>
      <c r="E274" s="218"/>
      <c r="F274" s="218"/>
      <c r="G274" s="219"/>
      <c r="H274" s="219"/>
      <c r="I274" s="219"/>
    </row>
    <row r="275" spans="1:9" ht="12.75" customHeight="1" x14ac:dyDescent="0.25">
      <c r="A275" s="217"/>
      <c r="B275" s="217"/>
      <c r="C275" s="218"/>
      <c r="D275" s="218"/>
      <c r="E275" s="218"/>
      <c r="F275" s="218"/>
      <c r="G275" s="219"/>
      <c r="H275" s="219"/>
      <c r="I275" s="219"/>
    </row>
    <row r="276" spans="1:9" ht="12.75" customHeight="1" x14ac:dyDescent="0.25">
      <c r="A276" s="217"/>
      <c r="B276" s="217"/>
      <c r="C276" s="218"/>
      <c r="D276" s="218"/>
      <c r="E276" s="218"/>
      <c r="F276" s="218"/>
      <c r="G276" s="219"/>
      <c r="H276" s="219"/>
      <c r="I276" s="219"/>
    </row>
    <row r="277" spans="1:9" ht="12.75" customHeight="1" x14ac:dyDescent="0.25">
      <c r="A277" s="217"/>
      <c r="B277" s="217"/>
      <c r="C277" s="218"/>
      <c r="D277" s="218"/>
      <c r="E277" s="218"/>
      <c r="F277" s="218"/>
      <c r="G277" s="219"/>
      <c r="H277" s="219"/>
      <c r="I277" s="219"/>
    </row>
    <row r="278" spans="1:9" ht="12.75" customHeight="1" x14ac:dyDescent="0.25">
      <c r="A278" s="217"/>
      <c r="B278" s="217"/>
      <c r="C278" s="218"/>
      <c r="D278" s="218"/>
      <c r="E278" s="218"/>
      <c r="F278" s="218"/>
      <c r="G278" s="219"/>
      <c r="H278" s="219"/>
      <c r="I278" s="219"/>
    </row>
    <row r="279" spans="1:9" ht="12.75" customHeight="1" x14ac:dyDescent="0.25">
      <c r="A279" s="217"/>
      <c r="B279" s="217"/>
      <c r="C279" s="218"/>
      <c r="D279" s="218"/>
      <c r="E279" s="218"/>
      <c r="F279" s="218"/>
      <c r="G279" s="219"/>
      <c r="H279" s="219"/>
      <c r="I279" s="219"/>
    </row>
    <row r="280" spans="1:9" ht="12.75" customHeight="1" x14ac:dyDescent="0.25">
      <c r="A280" s="217"/>
      <c r="B280" s="217"/>
      <c r="C280" s="218"/>
      <c r="D280" s="218"/>
      <c r="E280" s="218"/>
      <c r="F280" s="218"/>
      <c r="G280" s="219"/>
      <c r="H280" s="219"/>
      <c r="I280" s="219"/>
    </row>
    <row r="281" spans="1:9" ht="12.75" customHeight="1" x14ac:dyDescent="0.25">
      <c r="A281" s="217"/>
      <c r="B281" s="217"/>
      <c r="C281" s="218"/>
      <c r="D281" s="218"/>
      <c r="E281" s="218"/>
      <c r="F281" s="218"/>
      <c r="G281" s="219"/>
      <c r="H281" s="219"/>
      <c r="I281" s="219"/>
    </row>
    <row r="282" spans="1:9" ht="12.75" customHeight="1" x14ac:dyDescent="0.25">
      <c r="A282" s="217"/>
      <c r="B282" s="217"/>
      <c r="C282" s="218"/>
      <c r="D282" s="218"/>
      <c r="E282" s="218"/>
      <c r="F282" s="218"/>
      <c r="G282" s="219"/>
      <c r="H282" s="219"/>
      <c r="I282" s="219"/>
    </row>
    <row r="283" spans="1:9" ht="12.75" customHeight="1" x14ac:dyDescent="0.25">
      <c r="A283" s="217"/>
      <c r="B283" s="217"/>
      <c r="C283" s="218"/>
      <c r="D283" s="218"/>
      <c r="E283" s="218"/>
      <c r="F283" s="218"/>
      <c r="G283" s="219"/>
      <c r="H283" s="219"/>
      <c r="I283" s="219"/>
    </row>
    <row r="284" spans="1:9" ht="12.75" customHeight="1" x14ac:dyDescent="0.25">
      <c r="A284" s="217"/>
      <c r="B284" s="217"/>
      <c r="C284" s="218"/>
      <c r="D284" s="218"/>
      <c r="E284" s="218"/>
      <c r="F284" s="218"/>
      <c r="G284" s="219"/>
      <c r="H284" s="219"/>
      <c r="I284" s="219"/>
    </row>
    <row r="285" spans="1:9" ht="12.75" customHeight="1" x14ac:dyDescent="0.25">
      <c r="A285" s="217"/>
      <c r="B285" s="217"/>
      <c r="C285" s="218"/>
      <c r="D285" s="218"/>
      <c r="E285" s="218"/>
      <c r="F285" s="218"/>
      <c r="G285" s="219"/>
      <c r="H285" s="219"/>
      <c r="I285" s="219"/>
    </row>
    <row r="286" spans="1:9" ht="12.75" customHeight="1" x14ac:dyDescent="0.25">
      <c r="A286" s="217"/>
      <c r="B286" s="217"/>
      <c r="C286" s="218"/>
      <c r="D286" s="218"/>
      <c r="E286" s="218"/>
      <c r="F286" s="218"/>
      <c r="G286" s="219"/>
      <c r="H286" s="219"/>
      <c r="I286" s="219"/>
    </row>
    <row r="287" spans="1:9" ht="12.75" customHeight="1" x14ac:dyDescent="0.25">
      <c r="A287" s="217"/>
      <c r="B287" s="217"/>
      <c r="C287" s="218"/>
      <c r="D287" s="218"/>
      <c r="E287" s="218"/>
      <c r="F287" s="218"/>
      <c r="G287" s="219"/>
      <c r="H287" s="219"/>
      <c r="I287" s="219"/>
    </row>
    <row r="288" spans="1:9" ht="12.75" customHeight="1" x14ac:dyDescent="0.25">
      <c r="A288" s="217"/>
      <c r="B288" s="217"/>
      <c r="C288" s="218"/>
      <c r="D288" s="218"/>
      <c r="E288" s="218"/>
      <c r="F288" s="218"/>
      <c r="G288" s="219"/>
      <c r="H288" s="219"/>
      <c r="I288" s="219"/>
    </row>
    <row r="289" spans="1:9" ht="12.75" customHeight="1" x14ac:dyDescent="0.25">
      <c r="A289" s="217"/>
      <c r="B289" s="217"/>
      <c r="C289" s="218"/>
      <c r="D289" s="218"/>
      <c r="E289" s="218"/>
      <c r="F289" s="218"/>
      <c r="G289" s="219"/>
      <c r="H289" s="219"/>
      <c r="I289" s="219"/>
    </row>
    <row r="290" spans="1:9" ht="12.75" customHeight="1" x14ac:dyDescent="0.25">
      <c r="A290" s="217"/>
      <c r="B290" s="217"/>
      <c r="C290" s="218"/>
      <c r="D290" s="218"/>
      <c r="E290" s="218"/>
      <c r="F290" s="218"/>
      <c r="G290" s="219"/>
      <c r="H290" s="219"/>
      <c r="I290" s="219"/>
    </row>
    <row r="291" spans="1:9" ht="12.75" customHeight="1" x14ac:dyDescent="0.25">
      <c r="A291" s="217"/>
      <c r="B291" s="217"/>
      <c r="C291" s="218"/>
      <c r="D291" s="218"/>
      <c r="E291" s="218"/>
      <c r="F291" s="218"/>
      <c r="G291" s="219"/>
      <c r="H291" s="219"/>
      <c r="I291" s="219"/>
    </row>
    <row r="292" spans="1:9" ht="12.75" customHeight="1" x14ac:dyDescent="0.25">
      <c r="A292" s="217"/>
      <c r="B292" s="217"/>
      <c r="C292" s="218"/>
      <c r="D292" s="218"/>
      <c r="E292" s="218"/>
      <c r="F292" s="218"/>
      <c r="G292" s="219"/>
      <c r="H292" s="219"/>
      <c r="I292" s="219"/>
    </row>
    <row r="293" spans="1:9" ht="12.75" customHeight="1" x14ac:dyDescent="0.25">
      <c r="A293" s="217"/>
      <c r="B293" s="217"/>
      <c r="C293" s="218"/>
      <c r="D293" s="218"/>
      <c r="E293" s="218"/>
      <c r="F293" s="218"/>
      <c r="G293" s="219"/>
      <c r="H293" s="219"/>
      <c r="I293" s="219"/>
    </row>
    <row r="294" spans="1:9" ht="12.75" customHeight="1" x14ac:dyDescent="0.25">
      <c r="A294" s="217"/>
      <c r="B294" s="217"/>
      <c r="C294" s="218"/>
      <c r="D294" s="218"/>
      <c r="E294" s="218"/>
      <c r="F294" s="218"/>
      <c r="G294" s="219"/>
      <c r="H294" s="219"/>
      <c r="I294" s="219"/>
    </row>
    <row r="295" spans="1:9" ht="12.75" customHeight="1" x14ac:dyDescent="0.25">
      <c r="A295" s="217"/>
      <c r="B295" s="217"/>
      <c r="C295" s="218"/>
      <c r="D295" s="218"/>
      <c r="E295" s="218"/>
      <c r="F295" s="218"/>
      <c r="G295" s="219"/>
      <c r="H295" s="219"/>
      <c r="I295" s="219"/>
    </row>
    <row r="296" spans="1:9" ht="12.75" customHeight="1" x14ac:dyDescent="0.25">
      <c r="A296" s="217"/>
      <c r="B296" s="217"/>
      <c r="C296" s="218"/>
      <c r="D296" s="218"/>
      <c r="E296" s="218"/>
      <c r="F296" s="218"/>
      <c r="G296" s="219"/>
      <c r="H296" s="219"/>
      <c r="I296" s="219"/>
    </row>
    <row r="297" spans="1:9" ht="12.75" customHeight="1" x14ac:dyDescent="0.25">
      <c r="A297" s="217"/>
      <c r="B297" s="217"/>
      <c r="C297" s="218"/>
      <c r="D297" s="218"/>
      <c r="E297" s="218"/>
      <c r="F297" s="218"/>
      <c r="G297" s="219"/>
      <c r="H297" s="219"/>
      <c r="I297" s="219"/>
    </row>
    <row r="298" spans="1:9" ht="12.75" customHeight="1" x14ac:dyDescent="0.25">
      <c r="A298" s="217"/>
      <c r="B298" s="217"/>
      <c r="C298" s="218"/>
      <c r="D298" s="218"/>
      <c r="E298" s="218"/>
      <c r="F298" s="218"/>
      <c r="G298" s="219"/>
      <c r="H298" s="219"/>
      <c r="I298" s="219"/>
    </row>
    <row r="299" spans="1:9" ht="12.75" customHeight="1" x14ac:dyDescent="0.25">
      <c r="A299" s="217"/>
      <c r="B299" s="217"/>
      <c r="C299" s="218"/>
      <c r="D299" s="218"/>
      <c r="E299" s="218"/>
      <c r="F299" s="218"/>
      <c r="G299" s="219"/>
      <c r="H299" s="219"/>
      <c r="I299" s="219"/>
    </row>
    <row r="300" spans="1:9" ht="12.75" customHeight="1" x14ac:dyDescent="0.25">
      <c r="A300" s="217"/>
      <c r="B300" s="217"/>
      <c r="C300" s="218"/>
      <c r="D300" s="218"/>
      <c r="E300" s="218"/>
      <c r="F300" s="218"/>
      <c r="G300" s="219"/>
      <c r="H300" s="219"/>
      <c r="I300" s="219"/>
    </row>
    <row r="301" spans="1:9" ht="12.75" customHeight="1" x14ac:dyDescent="0.25">
      <c r="A301" s="217"/>
      <c r="B301" s="217"/>
      <c r="C301" s="218"/>
      <c r="D301" s="218"/>
      <c r="E301" s="218"/>
      <c r="F301" s="218"/>
      <c r="G301" s="219"/>
      <c r="H301" s="219"/>
      <c r="I301" s="219"/>
    </row>
    <row r="302" spans="1:9" ht="12.75" customHeight="1" x14ac:dyDescent="0.25">
      <c r="A302" s="217"/>
      <c r="B302" s="217"/>
      <c r="C302" s="218"/>
      <c r="D302" s="218"/>
      <c r="E302" s="218"/>
      <c r="F302" s="218"/>
      <c r="G302" s="219"/>
      <c r="H302" s="219"/>
      <c r="I302" s="219"/>
    </row>
    <row r="303" spans="1:9" ht="12.75" customHeight="1" x14ac:dyDescent="0.25">
      <c r="A303" s="217"/>
      <c r="B303" s="217"/>
      <c r="C303" s="218"/>
      <c r="D303" s="218"/>
      <c r="E303" s="218"/>
      <c r="F303" s="218"/>
      <c r="G303" s="219"/>
      <c r="H303" s="219"/>
      <c r="I303" s="219"/>
    </row>
    <row r="304" spans="1:9" ht="12.75" customHeight="1" x14ac:dyDescent="0.25">
      <c r="A304" s="217"/>
      <c r="B304" s="217"/>
      <c r="C304" s="218"/>
      <c r="D304" s="218"/>
      <c r="E304" s="218"/>
      <c r="F304" s="218"/>
      <c r="G304" s="219"/>
      <c r="H304" s="219"/>
      <c r="I304" s="219"/>
    </row>
    <row r="305" spans="1:9" ht="12.75" customHeight="1" x14ac:dyDescent="0.25">
      <c r="A305" s="217"/>
      <c r="B305" s="217"/>
      <c r="C305" s="218"/>
      <c r="D305" s="218"/>
      <c r="E305" s="218"/>
      <c r="F305" s="218"/>
      <c r="G305" s="219"/>
      <c r="H305" s="219"/>
      <c r="I305" s="219"/>
    </row>
    <row r="306" spans="1:9" ht="12.75" customHeight="1" x14ac:dyDescent="0.25">
      <c r="A306" s="217"/>
      <c r="B306" s="217"/>
      <c r="C306" s="218"/>
      <c r="D306" s="218"/>
      <c r="E306" s="218"/>
      <c r="F306" s="218"/>
      <c r="G306" s="219"/>
      <c r="H306" s="219"/>
      <c r="I306" s="219"/>
    </row>
    <row r="307" spans="1:9" ht="12.75" customHeight="1" x14ac:dyDescent="0.25">
      <c r="A307" s="217"/>
      <c r="B307" s="217"/>
      <c r="C307" s="218"/>
      <c r="D307" s="218"/>
      <c r="E307" s="218"/>
      <c r="F307" s="218"/>
      <c r="G307" s="219"/>
      <c r="H307" s="219"/>
      <c r="I307" s="219"/>
    </row>
    <row r="308" spans="1:9" ht="12.75" customHeight="1" x14ac:dyDescent="0.25">
      <c r="A308" s="217"/>
      <c r="B308" s="217"/>
      <c r="C308" s="218"/>
      <c r="D308" s="218"/>
      <c r="E308" s="218"/>
      <c r="F308" s="218"/>
      <c r="G308" s="219"/>
      <c r="H308" s="219"/>
      <c r="I308" s="219"/>
    </row>
    <row r="309" spans="1:9" ht="12.75" customHeight="1" x14ac:dyDescent="0.25">
      <c r="A309" s="217"/>
      <c r="B309" s="217"/>
      <c r="C309" s="218"/>
      <c r="D309" s="218"/>
      <c r="E309" s="218"/>
      <c r="F309" s="218"/>
      <c r="G309" s="219"/>
      <c r="H309" s="219"/>
      <c r="I309" s="219"/>
    </row>
    <row r="310" spans="1:9" ht="12.75" customHeight="1" x14ac:dyDescent="0.25">
      <c r="A310" s="217"/>
      <c r="B310" s="217"/>
      <c r="C310" s="218"/>
      <c r="D310" s="218"/>
      <c r="E310" s="218"/>
      <c r="F310" s="218"/>
      <c r="G310" s="219"/>
      <c r="H310" s="219"/>
      <c r="I310" s="219"/>
    </row>
    <row r="311" spans="1:9" ht="12.75" customHeight="1" x14ac:dyDescent="0.25">
      <c r="A311" s="217"/>
      <c r="B311" s="217"/>
      <c r="C311" s="218"/>
      <c r="D311" s="218"/>
      <c r="E311" s="218"/>
      <c r="F311" s="218"/>
      <c r="G311" s="219"/>
      <c r="H311" s="219"/>
      <c r="I311" s="219"/>
    </row>
    <row r="312" spans="1:9" ht="12.75" customHeight="1" x14ac:dyDescent="0.25">
      <c r="A312" s="217"/>
      <c r="B312" s="217"/>
      <c r="C312" s="218"/>
      <c r="D312" s="218"/>
      <c r="E312" s="218"/>
      <c r="F312" s="218"/>
      <c r="G312" s="219"/>
      <c r="H312" s="219"/>
      <c r="I312" s="219"/>
    </row>
    <row r="313" spans="1:9" ht="12.75" customHeight="1" x14ac:dyDescent="0.25">
      <c r="A313" s="217"/>
      <c r="B313" s="217"/>
      <c r="C313" s="218"/>
      <c r="D313" s="218"/>
      <c r="E313" s="218"/>
      <c r="F313" s="218"/>
      <c r="G313" s="219"/>
      <c r="H313" s="219"/>
      <c r="I313" s="219"/>
    </row>
    <row r="314" spans="1:9" ht="12.75" customHeight="1" x14ac:dyDescent="0.25">
      <c r="A314" s="217"/>
      <c r="B314" s="217"/>
      <c r="C314" s="218"/>
      <c r="D314" s="218"/>
      <c r="E314" s="218"/>
      <c r="F314" s="218"/>
      <c r="G314" s="219"/>
      <c r="H314" s="219"/>
      <c r="I314" s="219"/>
    </row>
    <row r="315" spans="1:9" ht="12.75" customHeight="1" x14ac:dyDescent="0.25">
      <c r="A315" s="217"/>
      <c r="B315" s="217"/>
      <c r="C315" s="218"/>
      <c r="D315" s="218"/>
      <c r="E315" s="218"/>
      <c r="F315" s="218"/>
      <c r="G315" s="219"/>
      <c r="H315" s="219"/>
      <c r="I315" s="219"/>
    </row>
    <row r="316" spans="1:9" ht="12.75" customHeight="1" x14ac:dyDescent="0.25">
      <c r="A316" s="217"/>
      <c r="B316" s="217"/>
      <c r="C316" s="218"/>
      <c r="D316" s="218"/>
      <c r="E316" s="218"/>
      <c r="F316" s="218"/>
      <c r="G316" s="219"/>
      <c r="H316" s="219"/>
      <c r="I316" s="219"/>
    </row>
    <row r="317" spans="1:9" ht="12.75" customHeight="1" x14ac:dyDescent="0.25">
      <c r="A317" s="217"/>
      <c r="B317" s="217"/>
      <c r="C317" s="218"/>
      <c r="D317" s="218"/>
      <c r="E317" s="218"/>
      <c r="F317" s="218"/>
      <c r="G317" s="219"/>
      <c r="H317" s="219"/>
      <c r="I317" s="219"/>
    </row>
    <row r="318" spans="1:9" ht="12.75" customHeight="1" x14ac:dyDescent="0.25">
      <c r="A318" s="217"/>
      <c r="B318" s="217"/>
      <c r="C318" s="218"/>
      <c r="D318" s="218"/>
      <c r="E318" s="218"/>
      <c r="F318" s="218"/>
      <c r="G318" s="219"/>
      <c r="H318" s="219"/>
      <c r="I318" s="219"/>
    </row>
    <row r="319" spans="1:9" ht="12.75" customHeight="1" x14ac:dyDescent="0.25">
      <c r="A319" s="217"/>
      <c r="B319" s="217"/>
      <c r="C319" s="218"/>
      <c r="D319" s="218"/>
      <c r="E319" s="218"/>
      <c r="F319" s="218"/>
      <c r="G319" s="219"/>
      <c r="H319" s="219"/>
      <c r="I319" s="219"/>
    </row>
    <row r="320" spans="1:9" ht="12.75" customHeight="1" x14ac:dyDescent="0.25">
      <c r="A320" s="217"/>
      <c r="B320" s="217"/>
      <c r="C320" s="218"/>
      <c r="D320" s="218"/>
      <c r="E320" s="218"/>
      <c r="F320" s="218"/>
      <c r="G320" s="219"/>
      <c r="H320" s="219"/>
      <c r="I320" s="219"/>
    </row>
    <row r="321" spans="1:9" ht="12.75" customHeight="1" x14ac:dyDescent="0.25">
      <c r="A321" s="217"/>
      <c r="B321" s="217"/>
      <c r="C321" s="218"/>
      <c r="D321" s="218"/>
      <c r="E321" s="218"/>
      <c r="F321" s="218"/>
      <c r="G321" s="219"/>
      <c r="H321" s="219"/>
      <c r="I321" s="219"/>
    </row>
    <row r="322" spans="1:9" ht="12.75" customHeight="1" x14ac:dyDescent="0.25">
      <c r="A322" s="217"/>
      <c r="B322" s="217"/>
      <c r="C322" s="218"/>
      <c r="D322" s="218"/>
      <c r="E322" s="218"/>
      <c r="F322" s="218"/>
      <c r="G322" s="219"/>
      <c r="H322" s="219"/>
      <c r="I322" s="219"/>
    </row>
    <row r="323" spans="1:9" ht="12.75" customHeight="1" x14ac:dyDescent="0.25">
      <c r="A323" s="217"/>
      <c r="B323" s="217"/>
      <c r="C323" s="218"/>
      <c r="D323" s="218"/>
      <c r="E323" s="218"/>
      <c r="F323" s="218"/>
      <c r="G323" s="219"/>
      <c r="H323" s="219"/>
      <c r="I323" s="219"/>
    </row>
    <row r="324" spans="1:9" ht="12.75" customHeight="1" x14ac:dyDescent="0.25">
      <c r="A324" s="217"/>
      <c r="B324" s="217"/>
      <c r="C324" s="218"/>
      <c r="D324" s="218"/>
      <c r="E324" s="218"/>
      <c r="F324" s="218"/>
      <c r="G324" s="219"/>
      <c r="H324" s="219"/>
      <c r="I324" s="219"/>
    </row>
    <row r="325" spans="1:9" ht="12.75" customHeight="1" x14ac:dyDescent="0.25">
      <c r="A325" s="217"/>
      <c r="B325" s="217"/>
      <c r="C325" s="218"/>
      <c r="D325" s="218"/>
      <c r="E325" s="218"/>
      <c r="F325" s="218"/>
      <c r="G325" s="219"/>
      <c r="H325" s="219"/>
      <c r="I325" s="219"/>
    </row>
    <row r="326" spans="1:9" ht="12.75" customHeight="1" x14ac:dyDescent="0.25">
      <c r="A326" s="217"/>
      <c r="B326" s="217"/>
      <c r="C326" s="218"/>
      <c r="D326" s="218"/>
      <c r="E326" s="218"/>
      <c r="F326" s="218"/>
      <c r="G326" s="219"/>
      <c r="H326" s="219"/>
      <c r="I326" s="219"/>
    </row>
    <row r="327" spans="1:9" ht="12.75" customHeight="1" x14ac:dyDescent="0.25">
      <c r="A327" s="217"/>
      <c r="B327" s="217"/>
      <c r="C327" s="218"/>
      <c r="D327" s="218"/>
      <c r="E327" s="218"/>
      <c r="F327" s="218"/>
      <c r="G327" s="219"/>
      <c r="H327" s="219"/>
      <c r="I327" s="219"/>
    </row>
    <row r="328" spans="1:9" ht="12.75" customHeight="1" x14ac:dyDescent="0.25">
      <c r="A328" s="217"/>
      <c r="B328" s="217"/>
      <c r="C328" s="218"/>
      <c r="D328" s="218"/>
      <c r="E328" s="218"/>
      <c r="F328" s="218"/>
      <c r="G328" s="219"/>
      <c r="H328" s="219"/>
      <c r="I328" s="219"/>
    </row>
    <row r="329" spans="1:9" ht="12.75" customHeight="1" x14ac:dyDescent="0.25">
      <c r="A329" s="217"/>
      <c r="B329" s="217"/>
      <c r="C329" s="218"/>
      <c r="D329" s="218"/>
      <c r="E329" s="218"/>
      <c r="F329" s="218"/>
      <c r="G329" s="219"/>
      <c r="H329" s="219"/>
      <c r="I329" s="219"/>
    </row>
    <row r="330" spans="1:9" ht="12.75" customHeight="1" x14ac:dyDescent="0.25">
      <c r="A330" s="217"/>
      <c r="B330" s="217"/>
      <c r="C330" s="218"/>
      <c r="D330" s="218"/>
      <c r="E330" s="218"/>
      <c r="F330" s="218"/>
      <c r="G330" s="219"/>
      <c r="H330" s="219"/>
      <c r="I330" s="219"/>
    </row>
    <row r="331" spans="1:9" ht="12.75" customHeight="1" x14ac:dyDescent="0.25">
      <c r="A331" s="217"/>
      <c r="B331" s="217"/>
      <c r="C331" s="218"/>
      <c r="D331" s="218"/>
      <c r="E331" s="218"/>
      <c r="F331" s="218"/>
      <c r="G331" s="219"/>
      <c r="H331" s="219"/>
      <c r="I331" s="219"/>
    </row>
    <row r="332" spans="1:9" ht="12.75" customHeight="1" x14ac:dyDescent="0.25">
      <c r="A332" s="217"/>
      <c r="B332" s="217"/>
      <c r="C332" s="218"/>
      <c r="D332" s="218"/>
      <c r="E332" s="218"/>
      <c r="F332" s="218"/>
      <c r="G332" s="219"/>
      <c r="H332" s="219"/>
      <c r="I332" s="219"/>
    </row>
    <row r="333" spans="1:9" ht="12.75" customHeight="1" x14ac:dyDescent="0.25">
      <c r="A333" s="217"/>
      <c r="B333" s="217"/>
      <c r="C333" s="218"/>
      <c r="D333" s="218"/>
      <c r="E333" s="218"/>
      <c r="F333" s="218"/>
      <c r="G333" s="219"/>
      <c r="H333" s="219"/>
      <c r="I333" s="219"/>
    </row>
    <row r="334" spans="1:9" ht="12.75" customHeight="1" x14ac:dyDescent="0.25">
      <c r="A334" s="217"/>
      <c r="B334" s="217"/>
      <c r="C334" s="218"/>
      <c r="D334" s="218"/>
      <c r="E334" s="218"/>
      <c r="F334" s="218"/>
      <c r="G334" s="219"/>
      <c r="H334" s="219"/>
      <c r="I334" s="219"/>
    </row>
    <row r="335" spans="1:9" ht="12.75" customHeight="1" x14ac:dyDescent="0.25">
      <c r="A335" s="217"/>
      <c r="B335" s="217"/>
      <c r="C335" s="218"/>
      <c r="D335" s="218"/>
      <c r="E335" s="218"/>
      <c r="F335" s="218"/>
      <c r="G335" s="219"/>
      <c r="H335" s="219"/>
      <c r="I335" s="219"/>
    </row>
    <row r="336" spans="1:9" ht="12.75" customHeight="1" x14ac:dyDescent="0.25">
      <c r="A336" s="217"/>
      <c r="B336" s="217"/>
      <c r="C336" s="218"/>
      <c r="D336" s="218"/>
      <c r="E336" s="218"/>
      <c r="F336" s="218"/>
      <c r="G336" s="219"/>
      <c r="H336" s="219"/>
      <c r="I336" s="219"/>
    </row>
    <row r="337" spans="1:9" ht="12.75" customHeight="1" x14ac:dyDescent="0.25">
      <c r="A337" s="217"/>
      <c r="B337" s="217"/>
      <c r="C337" s="218"/>
      <c r="D337" s="218"/>
      <c r="E337" s="218"/>
      <c r="F337" s="218"/>
      <c r="G337" s="219"/>
      <c r="H337" s="219"/>
      <c r="I337" s="219"/>
    </row>
    <row r="338" spans="1:9" ht="12.75" customHeight="1" x14ac:dyDescent="0.25">
      <c r="A338" s="217"/>
      <c r="B338" s="217"/>
      <c r="C338" s="218"/>
      <c r="D338" s="218"/>
      <c r="E338" s="218"/>
      <c r="F338" s="218"/>
      <c r="G338" s="219"/>
      <c r="H338" s="219"/>
      <c r="I338" s="219"/>
    </row>
    <row r="339" spans="1:9" ht="12.75" customHeight="1" x14ac:dyDescent="0.25">
      <c r="A339" s="217"/>
      <c r="B339" s="217"/>
      <c r="C339" s="218"/>
      <c r="D339" s="218"/>
      <c r="E339" s="218"/>
      <c r="F339" s="218"/>
      <c r="G339" s="219"/>
      <c r="H339" s="219"/>
      <c r="I339" s="219"/>
    </row>
    <row r="340" spans="1:9" ht="12.75" customHeight="1" x14ac:dyDescent="0.25">
      <c r="A340" s="217"/>
      <c r="B340" s="217"/>
      <c r="C340" s="218"/>
      <c r="D340" s="218"/>
      <c r="E340" s="218"/>
      <c r="F340" s="218"/>
      <c r="G340" s="219"/>
      <c r="H340" s="219"/>
      <c r="I340" s="219"/>
    </row>
    <row r="341" spans="1:9" ht="12.75" customHeight="1" x14ac:dyDescent="0.25">
      <c r="A341" s="217"/>
      <c r="B341" s="217"/>
      <c r="C341" s="218"/>
      <c r="D341" s="218"/>
      <c r="E341" s="218"/>
      <c r="F341" s="218"/>
      <c r="G341" s="219"/>
      <c r="H341" s="219"/>
      <c r="I341" s="219"/>
    </row>
    <row r="342" spans="1:9" ht="12.75" customHeight="1" x14ac:dyDescent="0.25">
      <c r="A342" s="217"/>
      <c r="B342" s="217"/>
      <c r="C342" s="218"/>
      <c r="D342" s="218"/>
      <c r="E342" s="218"/>
      <c r="F342" s="218"/>
      <c r="G342" s="219"/>
      <c r="H342" s="219"/>
      <c r="I342" s="219"/>
    </row>
    <row r="343" spans="1:9" ht="12.75" customHeight="1" x14ac:dyDescent="0.25">
      <c r="A343" s="217"/>
      <c r="B343" s="217"/>
      <c r="C343" s="218"/>
      <c r="D343" s="218"/>
      <c r="E343" s="218"/>
      <c r="F343" s="218"/>
      <c r="G343" s="219"/>
      <c r="H343" s="219"/>
      <c r="I343" s="219"/>
    </row>
    <row r="344" spans="1:9" ht="12.75" customHeight="1" x14ac:dyDescent="0.25">
      <c r="A344" s="217"/>
      <c r="B344" s="217"/>
      <c r="C344" s="218"/>
      <c r="D344" s="218"/>
      <c r="E344" s="218"/>
      <c r="F344" s="218"/>
      <c r="G344" s="219"/>
      <c r="H344" s="219"/>
      <c r="I344" s="219"/>
    </row>
    <row r="345" spans="1:9" ht="12.75" customHeight="1" x14ac:dyDescent="0.25">
      <c r="A345" s="217"/>
      <c r="B345" s="217"/>
      <c r="C345" s="218"/>
      <c r="D345" s="218"/>
      <c r="E345" s="218"/>
      <c r="F345" s="218"/>
      <c r="G345" s="219"/>
      <c r="H345" s="219"/>
      <c r="I345" s="219"/>
    </row>
    <row r="346" spans="1:9" ht="12.75" customHeight="1" x14ac:dyDescent="0.25">
      <c r="A346" s="217"/>
      <c r="B346" s="217"/>
      <c r="C346" s="218"/>
      <c r="D346" s="218"/>
      <c r="E346" s="218"/>
      <c r="F346" s="218"/>
      <c r="G346" s="219"/>
      <c r="H346" s="219"/>
      <c r="I346" s="219"/>
    </row>
    <row r="347" spans="1:9" ht="12.75" customHeight="1" x14ac:dyDescent="0.25">
      <c r="A347" s="217"/>
      <c r="B347" s="217"/>
      <c r="C347" s="218"/>
      <c r="D347" s="218"/>
      <c r="E347" s="218"/>
      <c r="F347" s="218"/>
      <c r="G347" s="219"/>
      <c r="H347" s="219"/>
      <c r="I347" s="219"/>
    </row>
    <row r="348" spans="1:9" ht="12.75" customHeight="1" x14ac:dyDescent="0.25">
      <c r="A348" s="217"/>
      <c r="B348" s="217"/>
      <c r="C348" s="218"/>
      <c r="D348" s="218"/>
      <c r="E348" s="218"/>
      <c r="F348" s="218"/>
      <c r="G348" s="219"/>
      <c r="H348" s="219"/>
      <c r="I348" s="219"/>
    </row>
    <row r="349" spans="1:9" ht="12.75" customHeight="1" x14ac:dyDescent="0.25">
      <c r="A349" s="217"/>
      <c r="B349" s="217"/>
      <c r="C349" s="218"/>
      <c r="D349" s="218"/>
      <c r="E349" s="218"/>
      <c r="F349" s="218"/>
      <c r="G349" s="219"/>
      <c r="H349" s="219"/>
      <c r="I349" s="219"/>
    </row>
    <row r="350" spans="1:9" ht="12.75" customHeight="1" x14ac:dyDescent="0.25">
      <c r="A350" s="217"/>
      <c r="B350" s="217"/>
      <c r="C350" s="218"/>
      <c r="D350" s="218"/>
      <c r="E350" s="218"/>
      <c r="F350" s="218"/>
      <c r="G350" s="219"/>
      <c r="H350" s="219"/>
      <c r="I350" s="219"/>
    </row>
    <row r="351" spans="1:9" ht="12.75" customHeight="1" x14ac:dyDescent="0.25">
      <c r="A351" s="217"/>
      <c r="B351" s="217"/>
      <c r="C351" s="218"/>
      <c r="D351" s="218"/>
      <c r="E351" s="218"/>
      <c r="F351" s="218"/>
      <c r="G351" s="219"/>
      <c r="H351" s="219"/>
      <c r="I351" s="219"/>
    </row>
    <row r="352" spans="1:9" ht="12.75" customHeight="1" x14ac:dyDescent="0.25">
      <c r="A352" s="217"/>
      <c r="B352" s="217"/>
      <c r="C352" s="218"/>
      <c r="D352" s="218"/>
      <c r="E352" s="218"/>
      <c r="F352" s="218"/>
      <c r="G352" s="219"/>
      <c r="H352" s="219"/>
      <c r="I352" s="219"/>
    </row>
    <row r="353" spans="1:9" ht="12.75" customHeight="1" x14ac:dyDescent="0.25">
      <c r="A353" s="217"/>
      <c r="B353" s="217"/>
      <c r="C353" s="218"/>
      <c r="D353" s="218"/>
      <c r="E353" s="218"/>
      <c r="F353" s="218"/>
      <c r="G353" s="219"/>
      <c r="H353" s="219"/>
      <c r="I353" s="219"/>
    </row>
    <row r="354" spans="1:9" ht="12.75" customHeight="1" x14ac:dyDescent="0.25">
      <c r="A354" s="217"/>
      <c r="B354" s="217"/>
      <c r="C354" s="218"/>
      <c r="D354" s="218"/>
      <c r="E354" s="218"/>
      <c r="F354" s="218"/>
      <c r="G354" s="219"/>
      <c r="H354" s="219"/>
      <c r="I354" s="219"/>
    </row>
    <row r="355" spans="1:9" ht="12.75" customHeight="1" x14ac:dyDescent="0.25">
      <c r="A355" s="217"/>
      <c r="B355" s="217"/>
      <c r="C355" s="218"/>
      <c r="D355" s="218"/>
      <c r="E355" s="218"/>
      <c r="F355" s="218"/>
      <c r="G355" s="219"/>
      <c r="H355" s="219"/>
      <c r="I355" s="219"/>
    </row>
    <row r="356" spans="1:9" ht="12.75" customHeight="1" x14ac:dyDescent="0.25">
      <c r="A356" s="217"/>
      <c r="B356" s="217"/>
      <c r="C356" s="218"/>
      <c r="D356" s="218"/>
      <c r="E356" s="218"/>
      <c r="F356" s="218"/>
      <c r="G356" s="219"/>
      <c r="H356" s="219"/>
      <c r="I356" s="219"/>
    </row>
    <row r="357" spans="1:9" ht="12.75" customHeight="1" x14ac:dyDescent="0.25">
      <c r="A357" s="217"/>
      <c r="B357" s="217"/>
      <c r="C357" s="218"/>
      <c r="D357" s="218"/>
      <c r="E357" s="218"/>
      <c r="F357" s="218"/>
      <c r="G357" s="219"/>
      <c r="H357" s="219"/>
      <c r="I357" s="219"/>
    </row>
    <row r="358" spans="1:9" ht="12.75" customHeight="1" x14ac:dyDescent="0.25">
      <c r="A358" s="217"/>
      <c r="B358" s="217"/>
      <c r="C358" s="218"/>
      <c r="D358" s="218"/>
      <c r="E358" s="218"/>
      <c r="F358" s="218"/>
      <c r="G358" s="219"/>
      <c r="H358" s="219"/>
      <c r="I358" s="219"/>
    </row>
    <row r="359" spans="1:9" ht="12.75" customHeight="1" x14ac:dyDescent="0.25">
      <c r="A359" s="217"/>
      <c r="B359" s="217"/>
      <c r="C359" s="218"/>
      <c r="D359" s="218"/>
      <c r="E359" s="218"/>
      <c r="F359" s="218"/>
      <c r="G359" s="219"/>
      <c r="H359" s="219"/>
      <c r="I359" s="219"/>
    </row>
    <row r="360" spans="1:9" ht="12.75" customHeight="1" x14ac:dyDescent="0.25">
      <c r="A360" s="217"/>
      <c r="B360" s="217"/>
      <c r="C360" s="218"/>
      <c r="D360" s="218"/>
      <c r="E360" s="218"/>
      <c r="F360" s="218"/>
      <c r="G360" s="219"/>
      <c r="H360" s="219"/>
      <c r="I360" s="219"/>
    </row>
    <row r="361" spans="1:9" ht="12.75" customHeight="1" x14ac:dyDescent="0.25">
      <c r="A361" s="217"/>
      <c r="B361" s="217"/>
      <c r="C361" s="218"/>
      <c r="D361" s="218"/>
      <c r="E361" s="218"/>
      <c r="F361" s="218"/>
      <c r="G361" s="219"/>
      <c r="H361" s="219"/>
      <c r="I361" s="219"/>
    </row>
    <row r="362" spans="1:9" ht="12.75" customHeight="1" x14ac:dyDescent="0.25">
      <c r="A362" s="217"/>
      <c r="B362" s="217"/>
      <c r="C362" s="218"/>
      <c r="D362" s="218"/>
      <c r="E362" s="218"/>
      <c r="F362" s="218"/>
      <c r="G362" s="219"/>
      <c r="H362" s="219"/>
      <c r="I362" s="219"/>
    </row>
    <row r="363" spans="1:9" ht="12.75" customHeight="1" x14ac:dyDescent="0.25">
      <c r="A363" s="217"/>
      <c r="B363" s="217"/>
      <c r="C363" s="218"/>
      <c r="D363" s="218"/>
      <c r="E363" s="218"/>
      <c r="F363" s="218"/>
      <c r="G363" s="219"/>
      <c r="H363" s="219"/>
      <c r="I363" s="219"/>
    </row>
    <row r="364" spans="1:9" ht="12.75" customHeight="1" x14ac:dyDescent="0.25">
      <c r="A364" s="217"/>
      <c r="B364" s="217"/>
      <c r="C364" s="218"/>
      <c r="D364" s="218"/>
      <c r="E364" s="218"/>
      <c r="F364" s="218"/>
      <c r="G364" s="219"/>
      <c r="H364" s="219"/>
      <c r="I364" s="219"/>
    </row>
    <row r="365" spans="1:9" ht="12.75" customHeight="1" x14ac:dyDescent="0.25">
      <c r="A365" s="217"/>
      <c r="B365" s="217"/>
      <c r="C365" s="218"/>
      <c r="D365" s="218"/>
      <c r="E365" s="218"/>
      <c r="F365" s="218"/>
      <c r="G365" s="219"/>
      <c r="H365" s="219"/>
      <c r="I365" s="219"/>
    </row>
    <row r="366" spans="1:9" ht="12.75" customHeight="1" x14ac:dyDescent="0.25">
      <c r="A366" s="217"/>
      <c r="B366" s="217"/>
      <c r="C366" s="218"/>
      <c r="D366" s="218"/>
      <c r="E366" s="218"/>
      <c r="F366" s="218"/>
      <c r="G366" s="219"/>
      <c r="H366" s="219"/>
      <c r="I366" s="219"/>
    </row>
    <row r="367" spans="1:9" ht="12.75" customHeight="1" x14ac:dyDescent="0.25">
      <c r="A367" s="217"/>
      <c r="B367" s="217"/>
      <c r="C367" s="218"/>
      <c r="D367" s="218"/>
      <c r="E367" s="218"/>
      <c r="F367" s="218"/>
      <c r="G367" s="219"/>
      <c r="H367" s="219"/>
      <c r="I367" s="219"/>
    </row>
    <row r="368" spans="1:9" ht="12.75" customHeight="1" x14ac:dyDescent="0.25">
      <c r="A368" s="217"/>
      <c r="B368" s="217"/>
      <c r="C368" s="218"/>
      <c r="D368" s="218"/>
      <c r="E368" s="218"/>
      <c r="F368" s="218"/>
      <c r="G368" s="219"/>
      <c r="H368" s="219"/>
      <c r="I368" s="219"/>
    </row>
    <row r="369" spans="1:9" ht="12.75" customHeight="1" x14ac:dyDescent="0.25">
      <c r="A369" s="217"/>
      <c r="B369" s="217"/>
      <c r="C369" s="218"/>
      <c r="D369" s="218"/>
      <c r="E369" s="218"/>
      <c r="F369" s="218"/>
      <c r="G369" s="219"/>
      <c r="H369" s="219"/>
      <c r="I369" s="219"/>
    </row>
    <row r="370" spans="1:9" ht="12.75" customHeight="1" x14ac:dyDescent="0.25">
      <c r="A370" s="217"/>
      <c r="B370" s="217"/>
      <c r="C370" s="218"/>
      <c r="D370" s="218"/>
      <c r="E370" s="218"/>
      <c r="F370" s="218"/>
      <c r="G370" s="219"/>
      <c r="H370" s="219"/>
      <c r="I370" s="219"/>
    </row>
    <row r="371" spans="1:9" ht="12.75" customHeight="1" x14ac:dyDescent="0.25">
      <c r="A371" s="217"/>
      <c r="B371" s="217"/>
      <c r="C371" s="218"/>
      <c r="D371" s="218"/>
      <c r="E371" s="218"/>
      <c r="F371" s="218"/>
      <c r="G371" s="219"/>
      <c r="H371" s="219"/>
      <c r="I371" s="219"/>
    </row>
    <row r="372" spans="1:9" ht="12.75" customHeight="1" x14ac:dyDescent="0.25">
      <c r="A372" s="217"/>
      <c r="B372" s="217"/>
      <c r="C372" s="218"/>
      <c r="D372" s="218"/>
      <c r="E372" s="218"/>
      <c r="F372" s="218"/>
      <c r="G372" s="219"/>
      <c r="H372" s="219"/>
      <c r="I372" s="219"/>
    </row>
    <row r="373" spans="1:9" ht="12.75" customHeight="1" x14ac:dyDescent="0.25">
      <c r="A373" s="217"/>
      <c r="B373" s="217"/>
      <c r="C373" s="218"/>
      <c r="D373" s="218"/>
      <c r="E373" s="218"/>
      <c r="F373" s="218"/>
      <c r="G373" s="219"/>
      <c r="H373" s="219"/>
      <c r="I373" s="219"/>
    </row>
    <row r="374" spans="1:9" ht="12.75" customHeight="1" x14ac:dyDescent="0.25">
      <c r="A374" s="217"/>
      <c r="B374" s="217"/>
      <c r="C374" s="218"/>
      <c r="D374" s="218"/>
      <c r="E374" s="218"/>
      <c r="F374" s="218"/>
      <c r="G374" s="219"/>
      <c r="H374" s="219"/>
      <c r="I374" s="219"/>
    </row>
    <row r="375" spans="1:9" ht="12.75" customHeight="1" x14ac:dyDescent="0.25">
      <c r="A375" s="217"/>
      <c r="B375" s="217"/>
      <c r="C375" s="218"/>
      <c r="D375" s="218"/>
      <c r="E375" s="218"/>
      <c r="F375" s="218"/>
      <c r="G375" s="219"/>
      <c r="H375" s="219"/>
      <c r="I375" s="219"/>
    </row>
    <row r="376" spans="1:9" ht="12.75" customHeight="1" x14ac:dyDescent="0.25">
      <c r="A376" s="217"/>
      <c r="B376" s="217"/>
      <c r="C376" s="218"/>
      <c r="D376" s="218"/>
      <c r="E376" s="218"/>
      <c r="F376" s="218"/>
      <c r="G376" s="219"/>
      <c r="H376" s="219"/>
      <c r="I376" s="219"/>
    </row>
    <row r="377" spans="1:9" ht="12.75" customHeight="1" x14ac:dyDescent="0.25">
      <c r="A377" s="217"/>
      <c r="B377" s="217"/>
      <c r="C377" s="218"/>
      <c r="D377" s="218"/>
      <c r="E377" s="218"/>
      <c r="F377" s="218"/>
      <c r="G377" s="219"/>
      <c r="H377" s="219"/>
      <c r="I377" s="219"/>
    </row>
    <row r="378" spans="1:9" ht="12.75" customHeight="1" x14ac:dyDescent="0.25">
      <c r="A378" s="217"/>
      <c r="B378" s="217"/>
      <c r="C378" s="218"/>
      <c r="D378" s="218"/>
      <c r="E378" s="218"/>
      <c r="F378" s="218"/>
      <c r="G378" s="219"/>
      <c r="H378" s="219"/>
      <c r="I378" s="219"/>
    </row>
    <row r="379" spans="1:9" ht="12.75" customHeight="1" x14ac:dyDescent="0.25">
      <c r="A379" s="217"/>
      <c r="B379" s="217"/>
      <c r="C379" s="218"/>
      <c r="D379" s="218"/>
      <c r="E379" s="218"/>
      <c r="F379" s="218"/>
      <c r="G379" s="219"/>
      <c r="H379" s="219"/>
      <c r="I379" s="219"/>
    </row>
    <row r="380" spans="1:9" ht="12.75" customHeight="1" x14ac:dyDescent="0.25">
      <c r="A380" s="217"/>
      <c r="B380" s="217"/>
      <c r="C380" s="218"/>
      <c r="D380" s="218"/>
      <c r="E380" s="218"/>
      <c r="F380" s="218"/>
      <c r="G380" s="219"/>
      <c r="H380" s="219"/>
      <c r="I380" s="219"/>
    </row>
    <row r="381" spans="1:9" ht="12.75" customHeight="1" x14ac:dyDescent="0.25">
      <c r="A381" s="217"/>
      <c r="B381" s="217"/>
      <c r="C381" s="218"/>
      <c r="D381" s="218"/>
      <c r="E381" s="218"/>
      <c r="F381" s="218"/>
      <c r="G381" s="219"/>
      <c r="H381" s="219"/>
      <c r="I381" s="219"/>
    </row>
    <row r="382" spans="1:9" ht="12.75" customHeight="1" x14ac:dyDescent="0.25">
      <c r="A382" s="217"/>
      <c r="B382" s="217"/>
      <c r="C382" s="218"/>
      <c r="D382" s="218"/>
      <c r="E382" s="218"/>
      <c r="F382" s="218"/>
      <c r="G382" s="219"/>
      <c r="H382" s="219"/>
      <c r="I382" s="219"/>
    </row>
    <row r="383" spans="1:9" ht="12.75" customHeight="1" x14ac:dyDescent="0.25">
      <c r="A383" s="217"/>
      <c r="B383" s="217"/>
      <c r="C383" s="218"/>
      <c r="D383" s="218"/>
      <c r="E383" s="218"/>
      <c r="F383" s="218"/>
      <c r="G383" s="219"/>
      <c r="H383" s="219"/>
      <c r="I383" s="219"/>
    </row>
    <row r="384" spans="1:9" ht="12.75" customHeight="1" x14ac:dyDescent="0.25">
      <c r="A384" s="217"/>
      <c r="B384" s="217"/>
      <c r="C384" s="218"/>
      <c r="D384" s="218"/>
      <c r="E384" s="218"/>
      <c r="F384" s="218"/>
      <c r="G384" s="219"/>
      <c r="H384" s="219"/>
      <c r="I384" s="219"/>
    </row>
    <row r="385" spans="1:9" ht="12.75" customHeight="1" x14ac:dyDescent="0.25">
      <c r="A385" s="217"/>
      <c r="B385" s="217"/>
      <c r="C385" s="218"/>
      <c r="D385" s="218"/>
      <c r="E385" s="218"/>
      <c r="F385" s="218"/>
      <c r="G385" s="219"/>
      <c r="H385" s="219"/>
      <c r="I385" s="219"/>
    </row>
    <row r="386" spans="1:9" ht="12.75" customHeight="1" x14ac:dyDescent="0.25">
      <c r="A386" s="217"/>
      <c r="B386" s="217"/>
      <c r="C386" s="218"/>
      <c r="D386" s="218"/>
      <c r="E386" s="218"/>
      <c r="F386" s="218"/>
      <c r="G386" s="219"/>
      <c r="H386" s="219"/>
      <c r="I386" s="219"/>
    </row>
    <row r="387" spans="1:9" ht="12.75" customHeight="1" x14ac:dyDescent="0.25">
      <c r="A387" s="217"/>
      <c r="B387" s="217"/>
      <c r="C387" s="218"/>
      <c r="D387" s="218"/>
      <c r="E387" s="218"/>
      <c r="F387" s="218"/>
      <c r="G387" s="219"/>
      <c r="H387" s="219"/>
      <c r="I387" s="219"/>
    </row>
    <row r="388" spans="1:9" ht="12.75" customHeight="1" x14ac:dyDescent="0.25">
      <c r="A388" s="217"/>
      <c r="B388" s="217"/>
      <c r="C388" s="218"/>
      <c r="D388" s="218"/>
      <c r="E388" s="218"/>
      <c r="F388" s="218"/>
      <c r="G388" s="219"/>
      <c r="H388" s="219"/>
      <c r="I388" s="219"/>
    </row>
    <row r="389" spans="1:9" ht="12.75" customHeight="1" x14ac:dyDescent="0.25">
      <c r="A389" s="217"/>
      <c r="B389" s="217"/>
      <c r="C389" s="218"/>
      <c r="D389" s="218"/>
      <c r="E389" s="218"/>
      <c r="F389" s="218"/>
      <c r="G389" s="219"/>
      <c r="H389" s="219"/>
      <c r="I389" s="219"/>
    </row>
    <row r="390" spans="1:9" ht="12.75" customHeight="1" x14ac:dyDescent="0.25">
      <c r="A390" s="217"/>
      <c r="B390" s="217"/>
      <c r="C390" s="218"/>
      <c r="D390" s="218"/>
      <c r="E390" s="218"/>
      <c r="F390" s="218"/>
      <c r="G390" s="219"/>
      <c r="H390" s="219"/>
      <c r="I390" s="219"/>
    </row>
    <row r="391" spans="1:9" ht="12.75" customHeight="1" x14ac:dyDescent="0.25">
      <c r="A391" s="217"/>
      <c r="B391" s="217"/>
      <c r="C391" s="218"/>
      <c r="D391" s="218"/>
      <c r="E391" s="218"/>
      <c r="F391" s="218"/>
      <c r="G391" s="219"/>
      <c r="H391" s="219"/>
      <c r="I391" s="219"/>
    </row>
    <row r="392" spans="1:9" ht="12.75" customHeight="1" x14ac:dyDescent="0.25">
      <c r="A392" s="217"/>
      <c r="B392" s="217"/>
      <c r="C392" s="218"/>
      <c r="D392" s="218"/>
      <c r="E392" s="218"/>
      <c r="F392" s="218"/>
      <c r="G392" s="219"/>
      <c r="H392" s="219"/>
      <c r="I392" s="219"/>
    </row>
    <row r="393" spans="1:9" ht="12.75" customHeight="1" x14ac:dyDescent="0.25">
      <c r="A393" s="217"/>
      <c r="B393" s="217"/>
      <c r="C393" s="218"/>
      <c r="D393" s="218"/>
      <c r="E393" s="218"/>
      <c r="F393" s="218"/>
      <c r="G393" s="219"/>
      <c r="H393" s="219"/>
      <c r="I393" s="219"/>
    </row>
    <row r="394" spans="1:9" ht="12.75" customHeight="1" x14ac:dyDescent="0.25">
      <c r="A394" s="217"/>
      <c r="B394" s="217"/>
      <c r="C394" s="218"/>
      <c r="D394" s="218"/>
      <c r="E394" s="218"/>
      <c r="F394" s="218"/>
      <c r="G394" s="219"/>
      <c r="H394" s="219"/>
      <c r="I394" s="219"/>
    </row>
    <row r="395" spans="1:9" ht="12.75" customHeight="1" x14ac:dyDescent="0.25">
      <c r="A395" s="217"/>
      <c r="B395" s="217"/>
      <c r="C395" s="218"/>
      <c r="D395" s="218"/>
      <c r="E395" s="218"/>
      <c r="F395" s="218"/>
      <c r="G395" s="219"/>
      <c r="H395" s="219"/>
      <c r="I395" s="219"/>
    </row>
    <row r="396" spans="1:9" ht="12.75" customHeight="1" x14ac:dyDescent="0.25">
      <c r="A396" s="217"/>
      <c r="B396" s="217"/>
      <c r="C396" s="218"/>
      <c r="D396" s="218"/>
      <c r="E396" s="218"/>
      <c r="F396" s="218"/>
      <c r="G396" s="219"/>
      <c r="H396" s="219"/>
      <c r="I396" s="219"/>
    </row>
    <row r="397" spans="1:9" ht="12.75" customHeight="1" x14ac:dyDescent="0.25">
      <c r="A397" s="217"/>
      <c r="B397" s="217"/>
      <c r="C397" s="218"/>
      <c r="D397" s="218"/>
      <c r="E397" s="218"/>
      <c r="F397" s="218"/>
      <c r="G397" s="219"/>
      <c r="H397" s="219"/>
      <c r="I397" s="219"/>
    </row>
    <row r="398" spans="1:9" ht="12.75" customHeight="1" x14ac:dyDescent="0.25">
      <c r="A398" s="217"/>
      <c r="B398" s="217"/>
      <c r="C398" s="218"/>
      <c r="D398" s="218"/>
      <c r="E398" s="218"/>
      <c r="F398" s="218"/>
      <c r="G398" s="219"/>
      <c r="H398" s="219"/>
      <c r="I398" s="219"/>
    </row>
    <row r="399" spans="1:9" ht="12.75" customHeight="1" x14ac:dyDescent="0.25">
      <c r="A399" s="217"/>
      <c r="B399" s="217"/>
      <c r="C399" s="218"/>
      <c r="D399" s="218"/>
      <c r="E399" s="218"/>
      <c r="F399" s="218"/>
      <c r="G399" s="219"/>
      <c r="H399" s="219"/>
      <c r="I399" s="219"/>
    </row>
    <row r="400" spans="1:9" ht="12.75" customHeight="1" x14ac:dyDescent="0.25">
      <c r="A400" s="217"/>
      <c r="B400" s="217"/>
      <c r="C400" s="218"/>
      <c r="D400" s="218"/>
      <c r="E400" s="218"/>
      <c r="F400" s="218"/>
      <c r="G400" s="219"/>
      <c r="H400" s="219"/>
      <c r="I400" s="219"/>
    </row>
    <row r="401" spans="1:9" ht="12.75" customHeight="1" x14ac:dyDescent="0.25">
      <c r="A401" s="217"/>
      <c r="B401" s="217"/>
      <c r="C401" s="218"/>
      <c r="D401" s="218"/>
      <c r="E401" s="218"/>
      <c r="F401" s="218"/>
      <c r="G401" s="219"/>
      <c r="H401" s="219"/>
      <c r="I401" s="219"/>
    </row>
    <row r="402" spans="1:9" ht="12.75" customHeight="1" x14ac:dyDescent="0.25">
      <c r="A402" s="217"/>
      <c r="B402" s="217"/>
      <c r="C402" s="218"/>
      <c r="D402" s="218"/>
      <c r="E402" s="218"/>
      <c r="F402" s="218"/>
      <c r="G402" s="219"/>
      <c r="H402" s="219"/>
      <c r="I402" s="219"/>
    </row>
    <row r="403" spans="1:9" ht="12.75" customHeight="1" x14ac:dyDescent="0.25">
      <c r="A403" s="217"/>
      <c r="B403" s="217"/>
      <c r="C403" s="218"/>
      <c r="D403" s="218"/>
      <c r="E403" s="218"/>
      <c r="F403" s="218"/>
      <c r="G403" s="219"/>
      <c r="H403" s="219"/>
      <c r="I403" s="219"/>
    </row>
    <row r="404" spans="1:9" ht="12.75" customHeight="1" x14ac:dyDescent="0.25">
      <c r="A404" s="217"/>
      <c r="B404" s="217"/>
      <c r="C404" s="218"/>
      <c r="D404" s="218"/>
      <c r="E404" s="218"/>
      <c r="F404" s="218"/>
      <c r="G404" s="219"/>
      <c r="H404" s="219"/>
      <c r="I404" s="219"/>
    </row>
    <row r="405" spans="1:9" ht="12.75" customHeight="1" x14ac:dyDescent="0.25">
      <c r="A405" s="217"/>
      <c r="B405" s="217"/>
      <c r="C405" s="218"/>
      <c r="D405" s="218"/>
      <c r="E405" s="218"/>
      <c r="F405" s="218"/>
      <c r="G405" s="219"/>
      <c r="H405" s="219"/>
      <c r="I405" s="219"/>
    </row>
    <row r="406" spans="1:9" ht="12.75" customHeight="1" x14ac:dyDescent="0.25">
      <c r="A406" s="217"/>
      <c r="B406" s="217"/>
      <c r="C406" s="218"/>
      <c r="D406" s="218"/>
      <c r="E406" s="218"/>
      <c r="F406" s="218"/>
      <c r="G406" s="219"/>
      <c r="H406" s="219"/>
      <c r="I406" s="219"/>
    </row>
    <row r="407" spans="1:9" ht="12.75" customHeight="1" x14ac:dyDescent="0.25">
      <c r="A407" s="217"/>
      <c r="B407" s="217"/>
      <c r="C407" s="218"/>
      <c r="D407" s="218"/>
      <c r="E407" s="218"/>
      <c r="F407" s="218"/>
      <c r="G407" s="219"/>
      <c r="H407" s="219"/>
      <c r="I407" s="219"/>
    </row>
    <row r="408" spans="1:9" ht="12.75" customHeight="1" x14ac:dyDescent="0.25">
      <c r="A408" s="217"/>
      <c r="B408" s="217"/>
      <c r="C408" s="218"/>
      <c r="D408" s="218"/>
      <c r="E408" s="218"/>
      <c r="F408" s="218"/>
      <c r="G408" s="219"/>
      <c r="H408" s="219"/>
      <c r="I408" s="219"/>
    </row>
    <row r="409" spans="1:9" ht="12.75" customHeight="1" x14ac:dyDescent="0.25">
      <c r="A409" s="217"/>
      <c r="B409" s="217"/>
      <c r="C409" s="218"/>
      <c r="D409" s="218"/>
      <c r="E409" s="218"/>
      <c r="F409" s="218"/>
      <c r="G409" s="219"/>
      <c r="H409" s="219"/>
      <c r="I409" s="219"/>
    </row>
    <row r="410" spans="1:9" ht="12.75" customHeight="1" x14ac:dyDescent="0.25">
      <c r="A410" s="217"/>
      <c r="B410" s="217"/>
      <c r="C410" s="218"/>
      <c r="D410" s="218"/>
      <c r="E410" s="218"/>
      <c r="F410" s="218"/>
      <c r="G410" s="219"/>
      <c r="H410" s="219"/>
      <c r="I410" s="219"/>
    </row>
    <row r="411" spans="1:9" ht="12.75" customHeight="1" x14ac:dyDescent="0.25">
      <c r="A411" s="217"/>
      <c r="B411" s="217"/>
      <c r="C411" s="218"/>
      <c r="D411" s="218"/>
      <c r="E411" s="218"/>
      <c r="F411" s="218"/>
      <c r="G411" s="219"/>
      <c r="H411" s="219"/>
      <c r="I411" s="219"/>
    </row>
    <row r="412" spans="1:9" ht="12.75" customHeight="1" x14ac:dyDescent="0.25">
      <c r="A412" s="217"/>
      <c r="B412" s="217"/>
      <c r="C412" s="218"/>
      <c r="D412" s="218"/>
      <c r="E412" s="218"/>
      <c r="F412" s="218"/>
      <c r="G412" s="219"/>
      <c r="H412" s="219"/>
      <c r="I412" s="219"/>
    </row>
    <row r="413" spans="1:9" ht="12.75" customHeight="1" x14ac:dyDescent="0.25">
      <c r="A413" s="217"/>
      <c r="B413" s="217"/>
      <c r="C413" s="218"/>
      <c r="D413" s="218"/>
      <c r="E413" s="218"/>
      <c r="F413" s="218"/>
      <c r="G413" s="219"/>
      <c r="H413" s="219"/>
      <c r="I413" s="219"/>
    </row>
    <row r="414" spans="1:9" ht="12.75" customHeight="1" x14ac:dyDescent="0.25">
      <c r="A414" s="217"/>
      <c r="B414" s="217"/>
      <c r="C414" s="218"/>
      <c r="D414" s="218"/>
      <c r="E414" s="218"/>
      <c r="F414" s="218"/>
      <c r="G414" s="219"/>
      <c r="H414" s="219"/>
      <c r="I414" s="219"/>
    </row>
    <row r="415" spans="1:9" ht="12.75" customHeight="1" x14ac:dyDescent="0.25">
      <c r="A415" s="217"/>
      <c r="B415" s="217"/>
      <c r="C415" s="218"/>
      <c r="D415" s="218"/>
      <c r="E415" s="218"/>
      <c r="F415" s="218"/>
      <c r="G415" s="219"/>
      <c r="H415" s="219"/>
      <c r="I415" s="219"/>
    </row>
    <row r="416" spans="1:9" ht="12.75" customHeight="1" x14ac:dyDescent="0.25">
      <c r="A416" s="217"/>
      <c r="B416" s="217"/>
      <c r="C416" s="218"/>
      <c r="D416" s="218"/>
      <c r="E416" s="218"/>
      <c r="F416" s="218"/>
      <c r="G416" s="219"/>
      <c r="H416" s="219"/>
      <c r="I416" s="219"/>
    </row>
    <row r="417" spans="1:9" ht="12.75" customHeight="1" x14ac:dyDescent="0.25">
      <c r="A417" s="217"/>
      <c r="B417" s="217"/>
      <c r="C417" s="218"/>
      <c r="D417" s="218"/>
      <c r="E417" s="218"/>
      <c r="F417" s="218"/>
      <c r="G417" s="219"/>
      <c r="H417" s="219"/>
      <c r="I417" s="219"/>
    </row>
    <row r="418" spans="1:9" ht="12.75" customHeight="1" x14ac:dyDescent="0.25">
      <c r="A418" s="217"/>
      <c r="B418" s="217"/>
      <c r="C418" s="218"/>
      <c r="D418" s="218"/>
      <c r="E418" s="218"/>
      <c r="F418" s="218"/>
      <c r="G418" s="219"/>
      <c r="H418" s="219"/>
      <c r="I418" s="219"/>
    </row>
    <row r="419" spans="1:9" ht="12.75" customHeight="1" x14ac:dyDescent="0.25">
      <c r="A419" s="217"/>
      <c r="B419" s="217"/>
      <c r="C419" s="218"/>
      <c r="D419" s="218"/>
      <c r="E419" s="218"/>
      <c r="F419" s="218"/>
      <c r="G419" s="219"/>
      <c r="H419" s="219"/>
      <c r="I419" s="219"/>
    </row>
    <row r="420" spans="1:9" ht="12.75" customHeight="1" x14ac:dyDescent="0.25">
      <c r="A420" s="217"/>
      <c r="B420" s="217"/>
      <c r="C420" s="218"/>
      <c r="D420" s="218"/>
      <c r="E420" s="218"/>
      <c r="F420" s="218"/>
      <c r="G420" s="219"/>
      <c r="H420" s="219"/>
      <c r="I420" s="219"/>
    </row>
    <row r="421" spans="1:9" ht="12.75" customHeight="1" x14ac:dyDescent="0.25">
      <c r="A421" s="217"/>
      <c r="B421" s="217"/>
      <c r="C421" s="218"/>
      <c r="D421" s="218"/>
      <c r="E421" s="218"/>
      <c r="F421" s="218"/>
      <c r="G421" s="219"/>
      <c r="H421" s="219"/>
      <c r="I421" s="219"/>
    </row>
    <row r="422" spans="1:9" ht="12.75" customHeight="1" x14ac:dyDescent="0.25">
      <c r="A422" s="217"/>
      <c r="B422" s="217"/>
      <c r="C422" s="218"/>
      <c r="D422" s="218"/>
      <c r="E422" s="218"/>
      <c r="F422" s="218"/>
      <c r="G422" s="219"/>
      <c r="H422" s="219"/>
      <c r="I422" s="219"/>
    </row>
    <row r="423" spans="1:9" ht="12.75" customHeight="1" x14ac:dyDescent="0.25">
      <c r="A423" s="217"/>
      <c r="B423" s="217"/>
      <c r="C423" s="218"/>
      <c r="D423" s="218"/>
      <c r="E423" s="218"/>
      <c r="F423" s="218"/>
      <c r="G423" s="219"/>
      <c r="H423" s="219"/>
      <c r="I423" s="219"/>
    </row>
    <row r="424" spans="1:9" ht="12.75" customHeight="1" x14ac:dyDescent="0.25">
      <c r="A424" s="217"/>
      <c r="B424" s="217"/>
      <c r="C424" s="218"/>
      <c r="D424" s="218"/>
      <c r="E424" s="218"/>
      <c r="F424" s="218"/>
      <c r="G424" s="219"/>
      <c r="H424" s="219"/>
      <c r="I424" s="219"/>
    </row>
    <row r="425" spans="1:9" ht="12.75" customHeight="1" x14ac:dyDescent="0.25">
      <c r="A425" s="217"/>
      <c r="B425" s="217"/>
      <c r="C425" s="218"/>
      <c r="D425" s="218"/>
      <c r="E425" s="218"/>
      <c r="F425" s="218"/>
      <c r="G425" s="219"/>
      <c r="H425" s="219"/>
      <c r="I425" s="219"/>
    </row>
    <row r="426" spans="1:9" ht="12.75" customHeight="1" x14ac:dyDescent="0.25">
      <c r="A426" s="217"/>
      <c r="B426" s="217"/>
      <c r="C426" s="218"/>
      <c r="D426" s="218"/>
      <c r="E426" s="218"/>
      <c r="F426" s="218"/>
      <c r="G426" s="219"/>
      <c r="H426" s="219"/>
      <c r="I426" s="219"/>
    </row>
    <row r="427" spans="1:9" ht="12.75" customHeight="1" x14ac:dyDescent="0.25">
      <c r="A427" s="217"/>
      <c r="B427" s="217"/>
      <c r="C427" s="218"/>
      <c r="D427" s="218"/>
      <c r="E427" s="218"/>
      <c r="F427" s="218"/>
      <c r="G427" s="219"/>
      <c r="H427" s="219"/>
      <c r="I427" s="219"/>
    </row>
    <row r="428" spans="1:9" ht="12.75" customHeight="1" x14ac:dyDescent="0.25">
      <c r="A428" s="217"/>
      <c r="B428" s="217"/>
      <c r="C428" s="218"/>
      <c r="D428" s="218"/>
      <c r="E428" s="218"/>
      <c r="F428" s="218"/>
      <c r="G428" s="219"/>
      <c r="H428" s="219"/>
      <c r="I428" s="219"/>
    </row>
    <row r="429" spans="1:9" ht="12.75" customHeight="1" x14ac:dyDescent="0.25">
      <c r="A429" s="217"/>
      <c r="B429" s="217"/>
      <c r="C429" s="218"/>
      <c r="D429" s="218"/>
      <c r="E429" s="218"/>
      <c r="F429" s="218"/>
      <c r="G429" s="219"/>
      <c r="H429" s="219"/>
      <c r="I429" s="219"/>
    </row>
    <row r="430" spans="1:9" ht="12.75" customHeight="1" x14ac:dyDescent="0.25">
      <c r="A430" s="217"/>
      <c r="B430" s="217"/>
      <c r="C430" s="218"/>
      <c r="D430" s="218"/>
      <c r="E430" s="218"/>
      <c r="F430" s="218"/>
      <c r="G430" s="219"/>
      <c r="H430" s="219"/>
      <c r="I430" s="219"/>
    </row>
    <row r="431" spans="1:9" ht="12.75" customHeight="1" x14ac:dyDescent="0.25">
      <c r="A431" s="217"/>
      <c r="B431" s="217"/>
      <c r="C431" s="218"/>
      <c r="D431" s="218"/>
      <c r="E431" s="218"/>
      <c r="F431" s="218"/>
      <c r="G431" s="219"/>
      <c r="H431" s="219"/>
      <c r="I431" s="219"/>
    </row>
    <row r="432" spans="1:9" ht="12.75" customHeight="1" x14ac:dyDescent="0.25">
      <c r="A432" s="217"/>
      <c r="B432" s="217"/>
      <c r="C432" s="218"/>
      <c r="D432" s="218"/>
      <c r="E432" s="218"/>
      <c r="F432" s="218"/>
      <c r="G432" s="219"/>
      <c r="H432" s="219"/>
      <c r="I432" s="219"/>
    </row>
    <row r="433" spans="1:9" ht="12.75" customHeight="1" x14ac:dyDescent="0.25">
      <c r="A433" s="217"/>
      <c r="B433" s="217"/>
      <c r="C433" s="218"/>
      <c r="D433" s="218"/>
      <c r="E433" s="218"/>
      <c r="F433" s="218"/>
      <c r="G433" s="219"/>
      <c r="H433" s="219"/>
      <c r="I433" s="219"/>
    </row>
    <row r="434" spans="1:9" ht="12.75" customHeight="1" x14ac:dyDescent="0.25">
      <c r="A434" s="217"/>
      <c r="B434" s="217"/>
      <c r="C434" s="218"/>
      <c r="D434" s="218"/>
      <c r="E434" s="218"/>
      <c r="F434" s="218"/>
      <c r="G434" s="219"/>
      <c r="H434" s="219"/>
      <c r="I434" s="219"/>
    </row>
    <row r="435" spans="1:9" ht="12.75" customHeight="1" x14ac:dyDescent="0.25">
      <c r="A435" s="217"/>
      <c r="B435" s="217"/>
      <c r="C435" s="218"/>
      <c r="D435" s="218"/>
      <c r="E435" s="218"/>
      <c r="F435" s="218"/>
      <c r="G435" s="219"/>
      <c r="H435" s="219"/>
      <c r="I435" s="219"/>
    </row>
    <row r="436" spans="1:9" ht="12.75" customHeight="1" x14ac:dyDescent="0.25">
      <c r="A436" s="217"/>
      <c r="B436" s="217"/>
      <c r="C436" s="218"/>
      <c r="D436" s="218"/>
      <c r="E436" s="218"/>
      <c r="F436" s="218"/>
      <c r="G436" s="219"/>
      <c r="H436" s="219"/>
      <c r="I436" s="219"/>
    </row>
    <row r="437" spans="1:9" ht="12.75" customHeight="1" x14ac:dyDescent="0.25">
      <c r="A437" s="217"/>
      <c r="B437" s="217"/>
      <c r="C437" s="218"/>
      <c r="D437" s="218"/>
      <c r="E437" s="218"/>
      <c r="F437" s="218"/>
      <c r="G437" s="219"/>
      <c r="H437" s="219"/>
      <c r="I437" s="219"/>
    </row>
    <row r="438" spans="1:9" ht="12.75" customHeight="1" x14ac:dyDescent="0.25">
      <c r="A438" s="217"/>
      <c r="B438" s="217"/>
      <c r="C438" s="218"/>
      <c r="D438" s="218"/>
      <c r="E438" s="218"/>
      <c r="F438" s="218"/>
      <c r="G438" s="219"/>
      <c r="H438" s="219"/>
      <c r="I438" s="219"/>
    </row>
    <row r="439" spans="1:9" ht="12.75" customHeight="1" x14ac:dyDescent="0.25">
      <c r="A439" s="217"/>
      <c r="B439" s="217"/>
      <c r="C439" s="218"/>
      <c r="D439" s="218"/>
      <c r="E439" s="218"/>
      <c r="F439" s="218"/>
      <c r="G439" s="219"/>
      <c r="H439" s="219"/>
      <c r="I439" s="219"/>
    </row>
    <row r="440" spans="1:9" ht="12.75" customHeight="1" x14ac:dyDescent="0.25">
      <c r="A440" s="217"/>
      <c r="B440" s="217"/>
      <c r="C440" s="218"/>
      <c r="D440" s="218"/>
      <c r="E440" s="218"/>
      <c r="F440" s="218"/>
      <c r="G440" s="219"/>
      <c r="H440" s="219"/>
      <c r="I440" s="219"/>
    </row>
    <row r="441" spans="1:9" ht="12.75" customHeight="1" x14ac:dyDescent="0.25">
      <c r="A441" s="217"/>
      <c r="B441" s="217"/>
      <c r="C441" s="218"/>
      <c r="D441" s="218"/>
      <c r="E441" s="218"/>
      <c r="F441" s="218"/>
      <c r="G441" s="219"/>
      <c r="H441" s="219"/>
      <c r="I441" s="219"/>
    </row>
    <row r="442" spans="1:9" ht="12.75" customHeight="1" x14ac:dyDescent="0.25">
      <c r="A442" s="217"/>
      <c r="B442" s="217"/>
      <c r="C442" s="218"/>
      <c r="D442" s="218"/>
      <c r="E442" s="218"/>
      <c r="F442" s="218"/>
      <c r="G442" s="219"/>
      <c r="H442" s="219"/>
      <c r="I442" s="219"/>
    </row>
    <row r="443" spans="1:9" ht="12.75" customHeight="1" x14ac:dyDescent="0.25">
      <c r="A443" s="217"/>
      <c r="B443" s="217"/>
      <c r="C443" s="218"/>
      <c r="D443" s="218"/>
      <c r="E443" s="218"/>
      <c r="F443" s="218"/>
      <c r="G443" s="219"/>
      <c r="H443" s="219"/>
      <c r="I443" s="219"/>
    </row>
    <row r="444" spans="1:9" ht="12.75" customHeight="1" x14ac:dyDescent="0.25">
      <c r="A444" s="217"/>
      <c r="B444" s="217"/>
      <c r="C444" s="218"/>
      <c r="D444" s="218"/>
      <c r="E444" s="218"/>
      <c r="F444" s="218"/>
      <c r="G444" s="219"/>
      <c r="H444" s="219"/>
      <c r="I444" s="219"/>
    </row>
    <row r="445" spans="1:9" ht="12.75" customHeight="1" x14ac:dyDescent="0.25">
      <c r="A445" s="217"/>
      <c r="B445" s="217"/>
      <c r="C445" s="218"/>
      <c r="D445" s="218"/>
      <c r="E445" s="218"/>
      <c r="F445" s="218"/>
      <c r="G445" s="219"/>
      <c r="H445" s="219"/>
      <c r="I445" s="219"/>
    </row>
    <row r="446" spans="1:9" ht="12.75" customHeight="1" x14ac:dyDescent="0.25">
      <c r="A446" s="217"/>
      <c r="B446" s="217"/>
      <c r="C446" s="218"/>
      <c r="D446" s="218"/>
      <c r="E446" s="218"/>
      <c r="F446" s="218"/>
      <c r="G446" s="219"/>
      <c r="H446" s="219"/>
      <c r="I446" s="219"/>
    </row>
    <row r="447" spans="1:9" ht="12.75" customHeight="1" x14ac:dyDescent="0.25">
      <c r="A447" s="217"/>
      <c r="B447" s="217"/>
      <c r="C447" s="218"/>
      <c r="D447" s="218"/>
      <c r="E447" s="218"/>
      <c r="F447" s="218"/>
      <c r="G447" s="219"/>
      <c r="H447" s="219"/>
      <c r="I447" s="219"/>
    </row>
    <row r="448" spans="1:9" ht="12.75" customHeight="1" x14ac:dyDescent="0.25">
      <c r="A448" s="217"/>
      <c r="B448" s="217"/>
      <c r="C448" s="218"/>
      <c r="D448" s="218"/>
      <c r="E448" s="218"/>
      <c r="F448" s="218"/>
      <c r="G448" s="219"/>
      <c r="H448" s="219"/>
      <c r="I448" s="219"/>
    </row>
    <row r="449" spans="1:9" ht="12.75" customHeight="1" x14ac:dyDescent="0.25">
      <c r="A449" s="217"/>
      <c r="B449" s="217"/>
      <c r="C449" s="218"/>
      <c r="D449" s="218"/>
      <c r="E449" s="218"/>
      <c r="F449" s="218"/>
      <c r="G449" s="219"/>
      <c r="H449" s="219"/>
      <c r="I449" s="219"/>
    </row>
    <row r="450" spans="1:9" ht="12.75" customHeight="1" x14ac:dyDescent="0.25">
      <c r="A450" s="217"/>
      <c r="B450" s="217"/>
      <c r="C450" s="218"/>
      <c r="D450" s="218"/>
      <c r="E450" s="218"/>
      <c r="F450" s="218"/>
      <c r="G450" s="219"/>
      <c r="H450" s="219"/>
      <c r="I450" s="219"/>
    </row>
    <row r="451" spans="1:9" ht="12.75" customHeight="1" x14ac:dyDescent="0.25">
      <c r="A451" s="217"/>
      <c r="B451" s="217"/>
      <c r="C451" s="218"/>
      <c r="D451" s="218"/>
      <c r="E451" s="218"/>
      <c r="F451" s="218"/>
      <c r="G451" s="219"/>
      <c r="H451" s="219"/>
      <c r="I451" s="219"/>
    </row>
    <row r="452" spans="1:9" ht="12.75" customHeight="1" x14ac:dyDescent="0.25">
      <c r="A452" s="217"/>
      <c r="B452" s="217"/>
      <c r="C452" s="218"/>
      <c r="D452" s="218"/>
      <c r="E452" s="218"/>
      <c r="F452" s="218"/>
      <c r="G452" s="219"/>
      <c r="H452" s="219"/>
      <c r="I452" s="219"/>
    </row>
    <row r="453" spans="1:9" ht="12.75" customHeight="1" x14ac:dyDescent="0.25">
      <c r="A453" s="217"/>
      <c r="B453" s="217"/>
      <c r="C453" s="218"/>
      <c r="D453" s="218"/>
      <c r="E453" s="218"/>
      <c r="F453" s="218"/>
      <c r="G453" s="219"/>
      <c r="H453" s="219"/>
      <c r="I453" s="219"/>
    </row>
    <row r="454" spans="1:9" ht="12.75" customHeight="1" x14ac:dyDescent="0.25">
      <c r="A454" s="217"/>
      <c r="B454" s="217"/>
      <c r="C454" s="218"/>
      <c r="D454" s="218"/>
      <c r="E454" s="218"/>
      <c r="F454" s="218"/>
      <c r="G454" s="219"/>
      <c r="H454" s="219"/>
      <c r="I454" s="219"/>
    </row>
    <row r="455" spans="1:9" ht="12.75" customHeight="1" x14ac:dyDescent="0.25">
      <c r="A455" s="217"/>
      <c r="B455" s="217"/>
      <c r="C455" s="218"/>
      <c r="D455" s="218"/>
      <c r="E455" s="218"/>
      <c r="F455" s="218"/>
      <c r="G455" s="219"/>
      <c r="H455" s="219"/>
      <c r="I455" s="219"/>
    </row>
    <row r="456" spans="1:9" ht="12.75" customHeight="1" x14ac:dyDescent="0.25">
      <c r="A456" s="217"/>
      <c r="B456" s="217"/>
      <c r="C456" s="218"/>
      <c r="D456" s="218"/>
      <c r="E456" s="218"/>
      <c r="F456" s="218"/>
      <c r="G456" s="219"/>
      <c r="H456" s="219"/>
      <c r="I456" s="219"/>
    </row>
    <row r="457" spans="1:9" ht="12.75" customHeight="1" x14ac:dyDescent="0.25">
      <c r="A457" s="217"/>
      <c r="B457" s="217"/>
      <c r="C457" s="218"/>
      <c r="D457" s="218"/>
      <c r="E457" s="218"/>
      <c r="F457" s="218"/>
      <c r="G457" s="219"/>
      <c r="H457" s="219"/>
      <c r="I457" s="219"/>
    </row>
    <row r="458" spans="1:9" ht="12.75" customHeight="1" x14ac:dyDescent="0.25">
      <c r="A458" s="217"/>
      <c r="B458" s="217"/>
      <c r="C458" s="218"/>
      <c r="D458" s="218"/>
      <c r="E458" s="218"/>
      <c r="F458" s="218"/>
      <c r="G458" s="219"/>
      <c r="H458" s="219"/>
      <c r="I458" s="219"/>
    </row>
    <row r="459" spans="1:9" ht="12.75" customHeight="1" x14ac:dyDescent="0.25">
      <c r="A459" s="217"/>
      <c r="B459" s="217"/>
      <c r="C459" s="218"/>
      <c r="D459" s="218"/>
      <c r="E459" s="218"/>
      <c r="F459" s="218"/>
      <c r="G459" s="219"/>
      <c r="H459" s="219"/>
      <c r="I459" s="219"/>
    </row>
    <row r="460" spans="1:9" ht="12.75" customHeight="1" x14ac:dyDescent="0.25">
      <c r="A460" s="217"/>
      <c r="B460" s="217"/>
      <c r="C460" s="218"/>
      <c r="D460" s="218"/>
      <c r="E460" s="218"/>
      <c r="F460" s="218"/>
      <c r="G460" s="219"/>
      <c r="H460" s="219"/>
      <c r="I460" s="219"/>
    </row>
    <row r="461" spans="1:9" ht="12.75" customHeight="1" x14ac:dyDescent="0.25">
      <c r="A461" s="217"/>
      <c r="B461" s="217"/>
      <c r="C461" s="218"/>
      <c r="D461" s="218"/>
      <c r="E461" s="218"/>
      <c r="F461" s="218"/>
      <c r="G461" s="219"/>
      <c r="H461" s="219"/>
      <c r="I461" s="219"/>
    </row>
    <row r="462" spans="1:9" ht="12.75" customHeight="1" x14ac:dyDescent="0.25">
      <c r="A462" s="217"/>
      <c r="B462" s="217"/>
      <c r="C462" s="218"/>
      <c r="D462" s="218"/>
      <c r="E462" s="218"/>
      <c r="F462" s="218"/>
      <c r="G462" s="219"/>
      <c r="H462" s="219"/>
      <c r="I462" s="219"/>
    </row>
    <row r="463" spans="1:9" ht="12.75" customHeight="1" x14ac:dyDescent="0.25">
      <c r="A463" s="217"/>
      <c r="B463" s="217"/>
      <c r="C463" s="218"/>
      <c r="D463" s="218"/>
      <c r="E463" s="218"/>
      <c r="F463" s="218"/>
      <c r="G463" s="219"/>
      <c r="H463" s="219"/>
      <c r="I463" s="219"/>
    </row>
    <row r="464" spans="1:9" ht="12.75" customHeight="1" x14ac:dyDescent="0.25">
      <c r="A464" s="217"/>
      <c r="B464" s="217"/>
      <c r="C464" s="218"/>
      <c r="D464" s="218"/>
      <c r="E464" s="218"/>
      <c r="F464" s="218"/>
      <c r="G464" s="219"/>
      <c r="H464" s="219"/>
      <c r="I464" s="219"/>
    </row>
    <row r="465" spans="1:9" ht="12.75" customHeight="1" x14ac:dyDescent="0.25">
      <c r="A465" s="217"/>
      <c r="B465" s="217"/>
      <c r="C465" s="218"/>
      <c r="D465" s="218"/>
      <c r="E465" s="218"/>
      <c r="F465" s="218"/>
      <c r="G465" s="219"/>
      <c r="H465" s="219"/>
      <c r="I465" s="219"/>
    </row>
    <row r="466" spans="1:9" ht="12.75" customHeight="1" x14ac:dyDescent="0.25">
      <c r="A466" s="217"/>
      <c r="B466" s="217"/>
      <c r="C466" s="218"/>
      <c r="D466" s="218"/>
      <c r="E466" s="218"/>
      <c r="F466" s="218"/>
      <c r="G466" s="219"/>
      <c r="H466" s="219"/>
      <c r="I466" s="219"/>
    </row>
    <row r="467" spans="1:9" ht="12.75" customHeight="1" x14ac:dyDescent="0.25">
      <c r="A467" s="217"/>
      <c r="B467" s="217"/>
      <c r="C467" s="218"/>
      <c r="D467" s="218"/>
      <c r="E467" s="218"/>
      <c r="F467" s="218"/>
      <c r="G467" s="219"/>
      <c r="H467" s="219"/>
      <c r="I467" s="219"/>
    </row>
    <row r="468" spans="1:9" ht="12.75" customHeight="1" x14ac:dyDescent="0.25">
      <c r="A468" s="217"/>
      <c r="B468" s="217"/>
      <c r="C468" s="218"/>
      <c r="D468" s="218"/>
      <c r="E468" s="218"/>
      <c r="F468" s="218"/>
      <c r="G468" s="219"/>
      <c r="H468" s="219"/>
      <c r="I468" s="219"/>
    </row>
    <row r="469" spans="1:9" ht="12.75" customHeight="1" x14ac:dyDescent="0.25">
      <c r="A469" s="217"/>
      <c r="B469" s="217"/>
      <c r="C469" s="218"/>
      <c r="D469" s="218"/>
      <c r="E469" s="218"/>
      <c r="F469" s="218"/>
      <c r="G469" s="219"/>
      <c r="H469" s="219"/>
      <c r="I469" s="219"/>
    </row>
    <row r="470" spans="1:9" ht="12.75" customHeight="1" x14ac:dyDescent="0.25">
      <c r="A470" s="217"/>
      <c r="B470" s="217"/>
      <c r="C470" s="218"/>
      <c r="D470" s="218"/>
      <c r="E470" s="218"/>
      <c r="F470" s="218"/>
      <c r="G470" s="219"/>
      <c r="H470" s="219"/>
      <c r="I470" s="219"/>
    </row>
    <row r="471" spans="1:9" ht="12.75" customHeight="1" x14ac:dyDescent="0.25">
      <c r="A471" s="217"/>
      <c r="B471" s="217"/>
      <c r="C471" s="218"/>
      <c r="D471" s="218"/>
      <c r="E471" s="218"/>
      <c r="F471" s="218"/>
      <c r="G471" s="219"/>
      <c r="H471" s="219"/>
      <c r="I471" s="219"/>
    </row>
    <row r="472" spans="1:9" ht="12.75" customHeight="1" x14ac:dyDescent="0.25">
      <c r="A472" s="217"/>
      <c r="B472" s="217"/>
      <c r="C472" s="218"/>
      <c r="D472" s="218"/>
      <c r="E472" s="218"/>
      <c r="F472" s="218"/>
      <c r="G472" s="219"/>
      <c r="H472" s="219"/>
      <c r="I472" s="219"/>
    </row>
    <row r="473" spans="1:9" ht="12.75" customHeight="1" x14ac:dyDescent="0.25">
      <c r="A473" s="217"/>
      <c r="B473" s="217"/>
      <c r="C473" s="218"/>
      <c r="D473" s="218"/>
      <c r="E473" s="218"/>
      <c r="F473" s="218"/>
      <c r="G473" s="219"/>
      <c r="H473" s="219"/>
      <c r="I473" s="219"/>
    </row>
    <row r="474" spans="1:9" ht="12.75" customHeight="1" x14ac:dyDescent="0.25">
      <c r="A474" s="217"/>
      <c r="B474" s="217"/>
      <c r="C474" s="218"/>
      <c r="D474" s="218"/>
      <c r="E474" s="218"/>
      <c r="F474" s="218"/>
      <c r="G474" s="219"/>
      <c r="H474" s="219"/>
      <c r="I474" s="219"/>
    </row>
    <row r="475" spans="1:9" ht="12.75" customHeight="1" x14ac:dyDescent="0.25">
      <c r="A475" s="217"/>
      <c r="B475" s="217"/>
      <c r="C475" s="218"/>
      <c r="D475" s="218"/>
      <c r="E475" s="218"/>
      <c r="F475" s="218"/>
      <c r="G475" s="219"/>
      <c r="H475" s="219"/>
      <c r="I475" s="219"/>
    </row>
    <row r="476" spans="1:9" ht="12.75" customHeight="1" x14ac:dyDescent="0.25">
      <c r="A476" s="217"/>
      <c r="B476" s="217"/>
      <c r="C476" s="218"/>
      <c r="D476" s="218"/>
      <c r="E476" s="218"/>
      <c r="F476" s="218"/>
      <c r="G476" s="219"/>
      <c r="H476" s="219"/>
      <c r="I476" s="219"/>
    </row>
    <row r="477" spans="1:9" ht="12.75" customHeight="1" x14ac:dyDescent="0.25">
      <c r="A477" s="217"/>
      <c r="B477" s="217"/>
      <c r="C477" s="218"/>
      <c r="D477" s="218"/>
      <c r="E477" s="218"/>
      <c r="F477" s="218"/>
      <c r="G477" s="219"/>
      <c r="H477" s="219"/>
      <c r="I477" s="219"/>
    </row>
    <row r="478" spans="1:9" ht="12.75" customHeight="1" x14ac:dyDescent="0.25">
      <c r="A478" s="217"/>
      <c r="B478" s="217"/>
      <c r="C478" s="218"/>
      <c r="D478" s="218"/>
      <c r="E478" s="218"/>
      <c r="F478" s="218"/>
      <c r="G478" s="219"/>
      <c r="H478" s="219"/>
      <c r="I478" s="219"/>
    </row>
    <row r="479" spans="1:9" ht="12.75" customHeight="1" x14ac:dyDescent="0.25">
      <c r="A479" s="217"/>
      <c r="B479" s="217"/>
      <c r="C479" s="218"/>
      <c r="D479" s="218"/>
      <c r="E479" s="218"/>
      <c r="F479" s="218"/>
      <c r="G479" s="219"/>
      <c r="H479" s="219"/>
      <c r="I479" s="219"/>
    </row>
    <row r="480" spans="1:9" ht="12.75" customHeight="1" x14ac:dyDescent="0.25">
      <c r="A480" s="217"/>
      <c r="B480" s="217"/>
      <c r="C480" s="218"/>
      <c r="D480" s="218"/>
      <c r="E480" s="218"/>
      <c r="F480" s="218"/>
      <c r="G480" s="219"/>
      <c r="H480" s="219"/>
      <c r="I480" s="219"/>
    </row>
    <row r="481" spans="1:9" ht="12.75" customHeight="1" x14ac:dyDescent="0.25">
      <c r="A481" s="217"/>
      <c r="B481" s="217"/>
      <c r="C481" s="218"/>
      <c r="D481" s="218"/>
      <c r="E481" s="218"/>
      <c r="F481" s="218"/>
      <c r="G481" s="219"/>
      <c r="H481" s="219"/>
      <c r="I481" s="219"/>
    </row>
    <row r="482" spans="1:9" ht="12.75" customHeight="1" x14ac:dyDescent="0.25">
      <c r="A482" s="217"/>
      <c r="B482" s="217"/>
      <c r="C482" s="218"/>
      <c r="D482" s="218"/>
      <c r="E482" s="218"/>
      <c r="F482" s="218"/>
      <c r="G482" s="219"/>
      <c r="H482" s="219"/>
      <c r="I482" s="219"/>
    </row>
    <row r="483" spans="1:9" ht="12.75" customHeight="1" x14ac:dyDescent="0.25">
      <c r="A483" s="217"/>
      <c r="B483" s="217"/>
      <c r="C483" s="218"/>
      <c r="D483" s="218"/>
      <c r="E483" s="218"/>
      <c r="F483" s="218"/>
      <c r="G483" s="219"/>
      <c r="H483" s="219"/>
      <c r="I483" s="219"/>
    </row>
    <row r="484" spans="1:9" ht="12.75" customHeight="1" x14ac:dyDescent="0.25">
      <c r="A484" s="217"/>
      <c r="B484" s="217"/>
      <c r="C484" s="218"/>
      <c r="D484" s="218"/>
      <c r="E484" s="218"/>
      <c r="F484" s="218"/>
      <c r="G484" s="219"/>
      <c r="H484" s="219"/>
      <c r="I484" s="219"/>
    </row>
    <row r="485" spans="1:9" ht="12.75" customHeight="1" x14ac:dyDescent="0.25">
      <c r="A485" s="217"/>
      <c r="B485" s="217"/>
      <c r="C485" s="218"/>
      <c r="D485" s="218"/>
      <c r="E485" s="218"/>
      <c r="F485" s="218"/>
      <c r="G485" s="219"/>
      <c r="H485" s="219"/>
      <c r="I485" s="219"/>
    </row>
    <row r="486" spans="1:9" ht="12.75" customHeight="1" x14ac:dyDescent="0.25">
      <c r="A486" s="217"/>
      <c r="B486" s="217"/>
      <c r="C486" s="218"/>
      <c r="D486" s="218"/>
      <c r="E486" s="218"/>
      <c r="F486" s="218"/>
      <c r="G486" s="219"/>
      <c r="H486" s="219"/>
      <c r="I486" s="219"/>
    </row>
    <row r="487" spans="1:9" ht="12.75" customHeight="1" x14ac:dyDescent="0.25">
      <c r="A487" s="217"/>
      <c r="B487" s="217"/>
      <c r="C487" s="218"/>
      <c r="D487" s="218"/>
      <c r="E487" s="218"/>
      <c r="F487" s="218"/>
      <c r="G487" s="219"/>
      <c r="H487" s="219"/>
      <c r="I487" s="219"/>
    </row>
    <row r="488" spans="1:9" ht="12.75" customHeight="1" x14ac:dyDescent="0.25">
      <c r="A488" s="217"/>
      <c r="B488" s="217"/>
      <c r="C488" s="218"/>
      <c r="D488" s="218"/>
      <c r="E488" s="218"/>
      <c r="F488" s="218"/>
      <c r="G488" s="219"/>
      <c r="H488" s="219"/>
      <c r="I488" s="219"/>
    </row>
    <row r="489" spans="1:9" ht="12.75" customHeight="1" x14ac:dyDescent="0.25">
      <c r="A489" s="217"/>
      <c r="B489" s="217"/>
      <c r="C489" s="218"/>
      <c r="D489" s="218"/>
      <c r="E489" s="218"/>
      <c r="F489" s="218"/>
      <c r="G489" s="219"/>
      <c r="H489" s="219"/>
      <c r="I489" s="219"/>
    </row>
    <row r="490" spans="1:9" ht="12.75" customHeight="1" x14ac:dyDescent="0.25">
      <c r="A490" s="217"/>
      <c r="B490" s="217"/>
      <c r="C490" s="218"/>
      <c r="D490" s="218"/>
      <c r="E490" s="218"/>
      <c r="F490" s="218"/>
      <c r="G490" s="219"/>
      <c r="H490" s="219"/>
      <c r="I490" s="219"/>
    </row>
    <row r="491" spans="1:9" ht="12.75" customHeight="1" x14ac:dyDescent="0.25">
      <c r="A491" s="217"/>
      <c r="B491" s="217"/>
      <c r="C491" s="218"/>
      <c r="D491" s="218"/>
      <c r="E491" s="218"/>
      <c r="F491" s="218"/>
      <c r="G491" s="219"/>
      <c r="H491" s="219"/>
      <c r="I491" s="219"/>
    </row>
    <row r="492" spans="1:9" ht="12.75" customHeight="1" x14ac:dyDescent="0.25">
      <c r="A492" s="217"/>
      <c r="B492" s="217"/>
      <c r="C492" s="218"/>
      <c r="D492" s="218"/>
      <c r="E492" s="218"/>
      <c r="F492" s="218"/>
      <c r="G492" s="219"/>
      <c r="H492" s="219"/>
      <c r="I492" s="219"/>
    </row>
    <row r="493" spans="1:9" ht="12.75" customHeight="1" x14ac:dyDescent="0.25">
      <c r="A493" s="217"/>
      <c r="B493" s="217"/>
      <c r="C493" s="218"/>
      <c r="D493" s="218"/>
      <c r="E493" s="218"/>
      <c r="F493" s="218"/>
      <c r="G493" s="219"/>
      <c r="H493" s="219"/>
      <c r="I493" s="219"/>
    </row>
    <row r="494" spans="1:9" ht="12.75" customHeight="1" x14ac:dyDescent="0.25">
      <c r="A494" s="217"/>
      <c r="B494" s="217"/>
      <c r="C494" s="218"/>
      <c r="D494" s="218"/>
      <c r="E494" s="218"/>
      <c r="F494" s="218"/>
      <c r="G494" s="219"/>
      <c r="H494" s="219"/>
      <c r="I494" s="219"/>
    </row>
    <row r="495" spans="1:9" ht="12.75" customHeight="1" x14ac:dyDescent="0.25">
      <c r="A495" s="217"/>
      <c r="B495" s="217"/>
      <c r="C495" s="218"/>
      <c r="D495" s="218"/>
      <c r="E495" s="218"/>
      <c r="F495" s="218"/>
      <c r="G495" s="219"/>
      <c r="H495" s="219"/>
      <c r="I495" s="219"/>
    </row>
    <row r="496" spans="1:9" ht="12.75" customHeight="1" x14ac:dyDescent="0.25">
      <c r="A496" s="217"/>
      <c r="B496" s="217"/>
      <c r="C496" s="218"/>
      <c r="D496" s="218"/>
      <c r="E496" s="218"/>
      <c r="F496" s="218"/>
      <c r="G496" s="219"/>
      <c r="H496" s="219"/>
      <c r="I496" s="219"/>
    </row>
    <row r="497" spans="1:9" ht="12.75" customHeight="1" x14ac:dyDescent="0.25">
      <c r="A497" s="217"/>
      <c r="B497" s="217"/>
      <c r="C497" s="218"/>
      <c r="D497" s="218"/>
      <c r="E497" s="218"/>
      <c r="F497" s="218"/>
      <c r="G497" s="219"/>
      <c r="H497" s="219"/>
      <c r="I497" s="219"/>
    </row>
    <row r="498" spans="1:9" ht="12.75" customHeight="1" x14ac:dyDescent="0.25">
      <c r="A498" s="217"/>
      <c r="B498" s="217"/>
      <c r="C498" s="218"/>
      <c r="D498" s="218"/>
      <c r="E498" s="218"/>
      <c r="F498" s="218"/>
      <c r="G498" s="219"/>
      <c r="H498" s="219"/>
      <c r="I498" s="219"/>
    </row>
    <row r="499" spans="1:9" ht="12.75" customHeight="1" x14ac:dyDescent="0.25">
      <c r="A499" s="217"/>
      <c r="B499" s="217"/>
      <c r="C499" s="218"/>
      <c r="D499" s="218"/>
      <c r="E499" s="218"/>
      <c r="F499" s="218"/>
      <c r="G499" s="219"/>
      <c r="H499" s="219"/>
      <c r="I499" s="219"/>
    </row>
    <row r="500" spans="1:9" ht="12.75" customHeight="1" x14ac:dyDescent="0.25">
      <c r="A500" s="217"/>
      <c r="B500" s="217"/>
      <c r="C500" s="218"/>
      <c r="D500" s="218"/>
      <c r="E500" s="218"/>
      <c r="F500" s="218"/>
      <c r="G500" s="219"/>
      <c r="H500" s="219"/>
      <c r="I500" s="219"/>
    </row>
    <row r="501" spans="1:9" ht="12.75" customHeight="1" x14ac:dyDescent="0.25">
      <c r="A501" s="217"/>
      <c r="B501" s="217"/>
      <c r="C501" s="218"/>
      <c r="D501" s="218"/>
      <c r="E501" s="218"/>
      <c r="F501" s="218"/>
      <c r="G501" s="219"/>
      <c r="H501" s="219"/>
      <c r="I501" s="219"/>
    </row>
    <row r="502" spans="1:9" ht="12.75" customHeight="1" x14ac:dyDescent="0.25">
      <c r="A502" s="217"/>
      <c r="B502" s="217"/>
      <c r="C502" s="218"/>
      <c r="D502" s="218"/>
      <c r="E502" s="218"/>
      <c r="F502" s="218"/>
      <c r="G502" s="219"/>
      <c r="H502" s="219"/>
      <c r="I502" s="219"/>
    </row>
    <row r="503" spans="1:9" ht="12.75" customHeight="1" x14ac:dyDescent="0.25">
      <c r="A503" s="217"/>
      <c r="B503" s="217"/>
      <c r="C503" s="218"/>
      <c r="D503" s="218"/>
      <c r="E503" s="218"/>
      <c r="F503" s="218"/>
      <c r="G503" s="219"/>
      <c r="H503" s="219"/>
      <c r="I503" s="219"/>
    </row>
    <row r="504" spans="1:9" ht="12.75" customHeight="1" x14ac:dyDescent="0.25">
      <c r="A504" s="217"/>
      <c r="B504" s="217"/>
      <c r="C504" s="218"/>
      <c r="D504" s="218"/>
      <c r="E504" s="218"/>
      <c r="F504" s="218"/>
      <c r="G504" s="219"/>
      <c r="H504" s="219"/>
      <c r="I504" s="219"/>
    </row>
    <row r="505" spans="1:9" ht="12.75" customHeight="1" x14ac:dyDescent="0.25">
      <c r="A505" s="217"/>
      <c r="B505" s="217"/>
      <c r="C505" s="218"/>
      <c r="D505" s="218"/>
      <c r="E505" s="218"/>
      <c r="F505" s="218"/>
      <c r="G505" s="219"/>
      <c r="H505" s="219"/>
      <c r="I505" s="219"/>
    </row>
    <row r="506" spans="1:9" ht="12.75" customHeight="1" x14ac:dyDescent="0.25">
      <c r="A506" s="217"/>
      <c r="B506" s="217"/>
      <c r="C506" s="218"/>
      <c r="D506" s="218"/>
      <c r="E506" s="218"/>
      <c r="F506" s="218"/>
      <c r="G506" s="219"/>
      <c r="H506" s="219"/>
      <c r="I506" s="219"/>
    </row>
    <row r="507" spans="1:9" ht="12.75" customHeight="1" x14ac:dyDescent="0.25">
      <c r="A507" s="217"/>
      <c r="B507" s="217"/>
      <c r="C507" s="218"/>
      <c r="D507" s="218"/>
      <c r="E507" s="218"/>
      <c r="F507" s="218"/>
      <c r="G507" s="219"/>
      <c r="H507" s="219"/>
      <c r="I507" s="219"/>
    </row>
    <row r="508" spans="1:9" ht="12.75" customHeight="1" x14ac:dyDescent="0.25">
      <c r="A508" s="217"/>
      <c r="B508" s="217"/>
      <c r="C508" s="218"/>
      <c r="D508" s="218"/>
      <c r="E508" s="218"/>
      <c r="F508" s="218"/>
      <c r="G508" s="219"/>
      <c r="H508" s="219"/>
      <c r="I508" s="219"/>
    </row>
    <row r="509" spans="1:9" ht="12.75" customHeight="1" x14ac:dyDescent="0.25">
      <c r="A509" s="217"/>
      <c r="B509" s="217"/>
      <c r="C509" s="218"/>
      <c r="D509" s="218"/>
      <c r="E509" s="218"/>
      <c r="F509" s="218"/>
      <c r="G509" s="219"/>
      <c r="H509" s="219"/>
      <c r="I509" s="219"/>
    </row>
    <row r="510" spans="1:9" ht="12.75" customHeight="1" x14ac:dyDescent="0.25">
      <c r="A510" s="217"/>
      <c r="B510" s="217"/>
      <c r="C510" s="218"/>
      <c r="D510" s="218"/>
      <c r="E510" s="218"/>
      <c r="F510" s="218"/>
      <c r="G510" s="219"/>
      <c r="H510" s="219"/>
      <c r="I510" s="219"/>
    </row>
    <row r="511" spans="1:9" ht="12.75" customHeight="1" x14ac:dyDescent="0.25">
      <c r="A511" s="217"/>
      <c r="B511" s="217"/>
      <c r="C511" s="218"/>
      <c r="D511" s="218"/>
      <c r="E511" s="218"/>
      <c r="F511" s="218"/>
      <c r="G511" s="219"/>
      <c r="H511" s="219"/>
      <c r="I511" s="219"/>
    </row>
    <row r="512" spans="1:9" ht="12.75" customHeight="1" x14ac:dyDescent="0.25">
      <c r="A512" s="217"/>
      <c r="B512" s="217"/>
      <c r="C512" s="218"/>
      <c r="D512" s="218"/>
      <c r="E512" s="218"/>
      <c r="F512" s="218"/>
      <c r="G512" s="219"/>
      <c r="H512" s="219"/>
      <c r="I512" s="219"/>
    </row>
    <row r="513" spans="1:9" ht="12.75" customHeight="1" x14ac:dyDescent="0.25">
      <c r="A513" s="217"/>
      <c r="B513" s="217"/>
      <c r="C513" s="218"/>
      <c r="D513" s="218"/>
      <c r="E513" s="218"/>
      <c r="F513" s="218"/>
      <c r="G513" s="219"/>
      <c r="H513" s="219"/>
      <c r="I513" s="219"/>
    </row>
    <row r="514" spans="1:9" ht="12.75" customHeight="1" x14ac:dyDescent="0.25">
      <c r="A514" s="217"/>
      <c r="B514" s="217"/>
      <c r="C514" s="218"/>
      <c r="D514" s="218"/>
      <c r="E514" s="218"/>
      <c r="F514" s="218"/>
      <c r="G514" s="219"/>
      <c r="H514" s="219"/>
      <c r="I514" s="219"/>
    </row>
    <row r="515" spans="1:9" ht="12.75" customHeight="1" x14ac:dyDescent="0.25">
      <c r="A515" s="217"/>
      <c r="B515" s="217"/>
      <c r="C515" s="218"/>
      <c r="D515" s="218"/>
      <c r="E515" s="218"/>
      <c r="F515" s="218"/>
      <c r="G515" s="219"/>
      <c r="H515" s="219"/>
      <c r="I515" s="219"/>
    </row>
    <row r="516" spans="1:9" ht="12.75" customHeight="1" x14ac:dyDescent="0.25">
      <c r="A516" s="217"/>
      <c r="B516" s="217"/>
      <c r="C516" s="218"/>
      <c r="D516" s="218"/>
      <c r="E516" s="218"/>
      <c r="F516" s="218"/>
      <c r="G516" s="219"/>
      <c r="H516" s="219"/>
      <c r="I516" s="219"/>
    </row>
    <row r="517" spans="1:9" ht="12.75" customHeight="1" x14ac:dyDescent="0.25">
      <c r="A517" s="217"/>
      <c r="B517" s="217"/>
      <c r="C517" s="218"/>
      <c r="D517" s="218"/>
      <c r="E517" s="218"/>
      <c r="F517" s="218"/>
      <c r="G517" s="219"/>
      <c r="H517" s="219"/>
      <c r="I517" s="219"/>
    </row>
    <row r="518" spans="1:9" ht="12.75" customHeight="1" x14ac:dyDescent="0.25">
      <c r="A518" s="217"/>
      <c r="B518" s="217"/>
      <c r="C518" s="218"/>
      <c r="D518" s="218"/>
      <c r="E518" s="218"/>
      <c r="F518" s="218"/>
      <c r="G518" s="219"/>
      <c r="H518" s="219"/>
      <c r="I518" s="219"/>
    </row>
    <row r="519" spans="1:9" ht="12.75" customHeight="1" x14ac:dyDescent="0.25">
      <c r="A519" s="217"/>
      <c r="B519" s="217"/>
      <c r="C519" s="218"/>
      <c r="D519" s="218"/>
      <c r="E519" s="218"/>
      <c r="F519" s="218"/>
      <c r="G519" s="219"/>
      <c r="H519" s="219"/>
      <c r="I519" s="219"/>
    </row>
    <row r="520" spans="1:9" ht="12.75" customHeight="1" x14ac:dyDescent="0.25">
      <c r="A520" s="217"/>
      <c r="B520" s="217"/>
      <c r="C520" s="218"/>
      <c r="D520" s="218"/>
      <c r="E520" s="218"/>
      <c r="F520" s="218"/>
      <c r="G520" s="219"/>
      <c r="H520" s="219"/>
      <c r="I520" s="219"/>
    </row>
    <row r="521" spans="1:9" ht="12.75" customHeight="1" x14ac:dyDescent="0.25">
      <c r="A521" s="217"/>
      <c r="B521" s="217"/>
      <c r="C521" s="218"/>
      <c r="D521" s="218"/>
      <c r="E521" s="218"/>
      <c r="F521" s="218"/>
      <c r="G521" s="219"/>
      <c r="H521" s="219"/>
      <c r="I521" s="219"/>
    </row>
    <row r="522" spans="1:9" ht="12.75" customHeight="1" x14ac:dyDescent="0.25">
      <c r="A522" s="217"/>
      <c r="B522" s="217"/>
      <c r="C522" s="218"/>
      <c r="D522" s="218"/>
      <c r="E522" s="218"/>
      <c r="F522" s="218"/>
      <c r="G522" s="219"/>
      <c r="H522" s="219"/>
      <c r="I522" s="219"/>
    </row>
    <row r="523" spans="1:9" ht="12.75" customHeight="1" x14ac:dyDescent="0.25">
      <c r="A523" s="217"/>
      <c r="B523" s="217"/>
      <c r="C523" s="218"/>
      <c r="D523" s="218"/>
      <c r="E523" s="218"/>
      <c r="F523" s="218"/>
      <c r="G523" s="219"/>
      <c r="H523" s="219"/>
      <c r="I523" s="219"/>
    </row>
    <row r="524" spans="1:9" ht="12.75" customHeight="1" x14ac:dyDescent="0.25">
      <c r="A524" s="217"/>
      <c r="B524" s="217"/>
      <c r="C524" s="218"/>
      <c r="D524" s="218"/>
      <c r="E524" s="218"/>
      <c r="F524" s="218"/>
      <c r="G524" s="219"/>
      <c r="H524" s="219"/>
      <c r="I524" s="219"/>
    </row>
    <row r="525" spans="1:9" ht="12.75" customHeight="1" x14ac:dyDescent="0.25">
      <c r="A525" s="217"/>
      <c r="B525" s="217"/>
      <c r="C525" s="218"/>
      <c r="D525" s="218"/>
      <c r="E525" s="218"/>
      <c r="F525" s="218"/>
      <c r="G525" s="219"/>
      <c r="H525" s="219"/>
      <c r="I525" s="219"/>
    </row>
    <row r="526" spans="1:9" ht="12.75" customHeight="1" x14ac:dyDescent="0.25">
      <c r="A526" s="217"/>
      <c r="B526" s="217"/>
      <c r="C526" s="218"/>
      <c r="D526" s="218"/>
      <c r="E526" s="218"/>
      <c r="F526" s="218"/>
      <c r="G526" s="219"/>
      <c r="H526" s="219"/>
      <c r="I526" s="219"/>
    </row>
    <row r="527" spans="1:9" ht="12.75" customHeight="1" x14ac:dyDescent="0.25">
      <c r="A527" s="217"/>
      <c r="B527" s="217"/>
      <c r="C527" s="218"/>
      <c r="D527" s="218"/>
      <c r="E527" s="218"/>
      <c r="F527" s="218"/>
      <c r="G527" s="219"/>
      <c r="H527" s="219"/>
      <c r="I527" s="219"/>
    </row>
    <row r="528" spans="1:9" ht="12.75" customHeight="1" x14ac:dyDescent="0.25">
      <c r="A528" s="217"/>
      <c r="B528" s="217"/>
      <c r="C528" s="218"/>
      <c r="D528" s="218"/>
      <c r="E528" s="218"/>
      <c r="F528" s="218"/>
      <c r="G528" s="219"/>
      <c r="H528" s="219"/>
      <c r="I528" s="219"/>
    </row>
    <row r="529" spans="1:9" ht="12.75" customHeight="1" x14ac:dyDescent="0.25">
      <c r="A529" s="217"/>
      <c r="B529" s="217"/>
      <c r="C529" s="218"/>
      <c r="D529" s="218"/>
      <c r="E529" s="218"/>
      <c r="F529" s="218"/>
      <c r="G529" s="219"/>
      <c r="H529" s="219"/>
      <c r="I529" s="219"/>
    </row>
    <row r="530" spans="1:9" ht="12.75" customHeight="1" x14ac:dyDescent="0.25">
      <c r="A530" s="217"/>
      <c r="B530" s="217"/>
      <c r="C530" s="218"/>
      <c r="D530" s="218"/>
      <c r="E530" s="218"/>
      <c r="F530" s="218"/>
      <c r="G530" s="219"/>
      <c r="H530" s="219"/>
      <c r="I530" s="219"/>
    </row>
    <row r="531" spans="1:9" ht="12.75" customHeight="1" x14ac:dyDescent="0.25">
      <c r="A531" s="217"/>
      <c r="B531" s="217"/>
      <c r="C531" s="218"/>
      <c r="D531" s="218"/>
      <c r="E531" s="218"/>
      <c r="F531" s="218"/>
      <c r="G531" s="219"/>
      <c r="H531" s="219"/>
      <c r="I531" s="219"/>
    </row>
    <row r="532" spans="1:9" ht="12.75" customHeight="1" x14ac:dyDescent="0.25">
      <c r="A532" s="217"/>
      <c r="B532" s="217"/>
      <c r="C532" s="218"/>
      <c r="D532" s="218"/>
      <c r="E532" s="218"/>
      <c r="F532" s="218"/>
      <c r="G532" s="219"/>
      <c r="H532" s="219"/>
      <c r="I532" s="219"/>
    </row>
    <row r="533" spans="1:9" ht="12.75" customHeight="1" x14ac:dyDescent="0.25">
      <c r="A533" s="217"/>
      <c r="B533" s="217"/>
      <c r="C533" s="218"/>
      <c r="D533" s="218"/>
      <c r="E533" s="218"/>
      <c r="F533" s="218"/>
      <c r="G533" s="219"/>
      <c r="H533" s="219"/>
      <c r="I533" s="219"/>
    </row>
    <row r="534" spans="1:9" ht="12.75" customHeight="1" x14ac:dyDescent="0.25">
      <c r="A534" s="217"/>
      <c r="B534" s="217"/>
      <c r="C534" s="218"/>
      <c r="D534" s="218"/>
      <c r="E534" s="218"/>
      <c r="F534" s="218"/>
      <c r="G534" s="219"/>
      <c r="H534" s="219"/>
      <c r="I534" s="219"/>
    </row>
    <row r="535" spans="1:9" ht="12.75" customHeight="1" x14ac:dyDescent="0.25">
      <c r="A535" s="217"/>
      <c r="B535" s="217"/>
      <c r="C535" s="218"/>
      <c r="D535" s="218"/>
      <c r="E535" s="218"/>
      <c r="F535" s="218"/>
      <c r="G535" s="219"/>
      <c r="H535" s="219"/>
      <c r="I535" s="219"/>
    </row>
    <row r="536" spans="1:9" ht="12.75" customHeight="1" x14ac:dyDescent="0.25">
      <c r="A536" s="217"/>
      <c r="B536" s="217"/>
      <c r="C536" s="218"/>
      <c r="D536" s="218"/>
      <c r="E536" s="218"/>
      <c r="F536" s="218"/>
      <c r="G536" s="219"/>
      <c r="H536" s="219"/>
      <c r="I536" s="219"/>
    </row>
    <row r="537" spans="1:9" ht="12.75" customHeight="1" x14ac:dyDescent="0.25">
      <c r="A537" s="217"/>
      <c r="B537" s="217"/>
      <c r="C537" s="218"/>
      <c r="D537" s="218"/>
      <c r="E537" s="218"/>
      <c r="F537" s="218"/>
      <c r="G537" s="219"/>
      <c r="H537" s="219"/>
      <c r="I537" s="219"/>
    </row>
    <row r="538" spans="1:9" ht="12.75" customHeight="1" x14ac:dyDescent="0.25">
      <c r="A538" s="217"/>
      <c r="B538" s="217"/>
      <c r="C538" s="218"/>
      <c r="D538" s="218"/>
      <c r="E538" s="218"/>
      <c r="F538" s="218"/>
      <c r="G538" s="219"/>
      <c r="H538" s="219"/>
      <c r="I538" s="219"/>
    </row>
    <row r="539" spans="1:9" ht="12.75" customHeight="1" x14ac:dyDescent="0.25">
      <c r="A539" s="217"/>
      <c r="B539" s="217"/>
      <c r="C539" s="218"/>
      <c r="D539" s="218"/>
      <c r="E539" s="218"/>
      <c r="F539" s="218"/>
      <c r="G539" s="219"/>
      <c r="H539" s="219"/>
      <c r="I539" s="219"/>
    </row>
    <row r="540" spans="1:9" ht="12.75" customHeight="1" x14ac:dyDescent="0.25">
      <c r="A540" s="217"/>
      <c r="B540" s="217"/>
      <c r="C540" s="218"/>
      <c r="D540" s="218"/>
      <c r="E540" s="218"/>
      <c r="F540" s="218"/>
      <c r="G540" s="219"/>
      <c r="H540" s="219"/>
      <c r="I540" s="219"/>
    </row>
    <row r="541" spans="1:9" ht="12.75" customHeight="1" x14ac:dyDescent="0.25">
      <c r="A541" s="217"/>
      <c r="B541" s="217"/>
      <c r="C541" s="218"/>
      <c r="D541" s="218"/>
      <c r="E541" s="218"/>
      <c r="F541" s="218"/>
      <c r="G541" s="219"/>
      <c r="H541" s="219"/>
      <c r="I541" s="219"/>
    </row>
    <row r="542" spans="1:9" ht="12.75" customHeight="1" x14ac:dyDescent="0.25">
      <c r="A542" s="217"/>
      <c r="B542" s="217"/>
      <c r="C542" s="218"/>
      <c r="D542" s="218"/>
      <c r="E542" s="218"/>
      <c r="F542" s="218"/>
      <c r="G542" s="219"/>
      <c r="H542" s="219"/>
      <c r="I542" s="219"/>
    </row>
    <row r="543" spans="1:9" ht="12.75" customHeight="1" x14ac:dyDescent="0.25">
      <c r="A543" s="217"/>
      <c r="B543" s="217"/>
      <c r="C543" s="218"/>
      <c r="D543" s="218"/>
      <c r="E543" s="218"/>
      <c r="F543" s="218"/>
      <c r="G543" s="219"/>
      <c r="H543" s="219"/>
      <c r="I543" s="219"/>
    </row>
    <row r="544" spans="1:9" ht="12.75" customHeight="1" x14ac:dyDescent="0.25">
      <c r="A544" s="217"/>
      <c r="B544" s="217"/>
      <c r="C544" s="218"/>
      <c r="D544" s="218"/>
      <c r="E544" s="218"/>
      <c r="F544" s="218"/>
      <c r="G544" s="219"/>
      <c r="H544" s="219"/>
      <c r="I544" s="219"/>
    </row>
    <row r="545" spans="1:9" ht="12.75" customHeight="1" x14ac:dyDescent="0.25">
      <c r="A545" s="217"/>
      <c r="B545" s="217"/>
      <c r="C545" s="218"/>
      <c r="D545" s="218"/>
      <c r="E545" s="218"/>
      <c r="F545" s="218"/>
      <c r="G545" s="219"/>
      <c r="H545" s="219"/>
      <c r="I545" s="219"/>
    </row>
    <row r="546" spans="1:9" ht="12.75" customHeight="1" x14ac:dyDescent="0.25">
      <c r="A546" s="217"/>
      <c r="B546" s="217"/>
      <c r="C546" s="218"/>
      <c r="D546" s="218"/>
      <c r="E546" s="218"/>
      <c r="F546" s="218"/>
      <c r="G546" s="219"/>
      <c r="H546" s="219"/>
      <c r="I546" s="219"/>
    </row>
    <row r="547" spans="1:9" ht="12.75" customHeight="1" x14ac:dyDescent="0.25">
      <c r="A547" s="217"/>
      <c r="B547" s="217"/>
      <c r="C547" s="218"/>
      <c r="D547" s="218"/>
      <c r="E547" s="218"/>
      <c r="F547" s="218"/>
      <c r="G547" s="219"/>
      <c r="H547" s="219"/>
      <c r="I547" s="219"/>
    </row>
    <row r="548" spans="1:9" ht="12.75" customHeight="1" x14ac:dyDescent="0.25">
      <c r="A548" s="217"/>
      <c r="B548" s="217"/>
      <c r="C548" s="218"/>
      <c r="D548" s="218"/>
      <c r="E548" s="218"/>
      <c r="F548" s="218"/>
      <c r="G548" s="219"/>
      <c r="H548" s="219"/>
      <c r="I548" s="219"/>
    </row>
    <row r="549" spans="1:9" ht="12.75" customHeight="1" x14ac:dyDescent="0.25">
      <c r="A549" s="217"/>
      <c r="B549" s="217"/>
      <c r="C549" s="218"/>
      <c r="D549" s="218"/>
      <c r="E549" s="218"/>
      <c r="F549" s="218"/>
      <c r="G549" s="219"/>
      <c r="H549" s="219"/>
      <c r="I549" s="219"/>
    </row>
    <row r="550" spans="1:9" ht="12.75" customHeight="1" x14ac:dyDescent="0.25">
      <c r="A550" s="217"/>
      <c r="B550" s="217"/>
      <c r="C550" s="218"/>
      <c r="D550" s="218"/>
      <c r="E550" s="218"/>
      <c r="F550" s="218"/>
      <c r="G550" s="219"/>
      <c r="H550" s="219"/>
      <c r="I550" s="219"/>
    </row>
    <row r="551" spans="1:9" ht="12.75" customHeight="1" x14ac:dyDescent="0.25">
      <c r="A551" s="217"/>
      <c r="B551" s="217"/>
      <c r="C551" s="218"/>
      <c r="D551" s="218"/>
      <c r="E551" s="218"/>
      <c r="F551" s="218"/>
      <c r="G551" s="219"/>
      <c r="H551" s="219"/>
      <c r="I551" s="219"/>
    </row>
    <row r="552" spans="1:9" ht="12.75" customHeight="1" x14ac:dyDescent="0.25">
      <c r="A552" s="217"/>
      <c r="B552" s="217"/>
      <c r="C552" s="218"/>
      <c r="D552" s="218"/>
      <c r="E552" s="218"/>
      <c r="F552" s="218"/>
      <c r="G552" s="219"/>
      <c r="H552" s="219"/>
      <c r="I552" s="219"/>
    </row>
    <row r="553" spans="1:9" ht="12.75" customHeight="1" x14ac:dyDescent="0.25">
      <c r="A553" s="217"/>
      <c r="B553" s="217"/>
      <c r="C553" s="218"/>
      <c r="D553" s="218"/>
      <c r="E553" s="218"/>
      <c r="F553" s="218"/>
      <c r="G553" s="219"/>
      <c r="H553" s="219"/>
      <c r="I553" s="219"/>
    </row>
    <row r="554" spans="1:9" ht="12.75" customHeight="1" x14ac:dyDescent="0.25">
      <c r="A554" s="217"/>
      <c r="B554" s="217"/>
      <c r="C554" s="218"/>
      <c r="D554" s="218"/>
      <c r="E554" s="218"/>
      <c r="F554" s="218"/>
      <c r="G554" s="219"/>
      <c r="H554" s="219"/>
      <c r="I554" s="219"/>
    </row>
    <row r="555" spans="1:9" ht="12.75" customHeight="1" x14ac:dyDescent="0.25">
      <c r="A555" s="217"/>
      <c r="B555" s="217"/>
      <c r="C555" s="218"/>
      <c r="D555" s="218"/>
      <c r="E555" s="218"/>
      <c r="F555" s="218"/>
      <c r="G555" s="219"/>
      <c r="H555" s="219"/>
      <c r="I555" s="219"/>
    </row>
    <row r="556" spans="1:9" ht="12.75" customHeight="1" x14ac:dyDescent="0.25">
      <c r="A556" s="217"/>
      <c r="B556" s="217"/>
      <c r="C556" s="218"/>
      <c r="D556" s="218"/>
      <c r="E556" s="218"/>
      <c r="F556" s="218"/>
      <c r="G556" s="219"/>
      <c r="H556" s="219"/>
      <c r="I556" s="219"/>
    </row>
    <row r="557" spans="1:9" ht="12.75" customHeight="1" x14ac:dyDescent="0.25">
      <c r="A557" s="217"/>
      <c r="B557" s="217"/>
      <c r="C557" s="218"/>
      <c r="D557" s="218"/>
      <c r="E557" s="218"/>
      <c r="F557" s="218"/>
      <c r="G557" s="219"/>
      <c r="H557" s="219"/>
      <c r="I557" s="219"/>
    </row>
    <row r="558" spans="1:9" ht="12.75" customHeight="1" x14ac:dyDescent="0.25">
      <c r="A558" s="217"/>
      <c r="B558" s="217"/>
      <c r="C558" s="218"/>
      <c r="D558" s="218"/>
      <c r="E558" s="218"/>
      <c r="F558" s="218"/>
      <c r="G558" s="219"/>
      <c r="H558" s="219"/>
      <c r="I558" s="219"/>
    </row>
    <row r="559" spans="1:9" ht="12.75" customHeight="1" x14ac:dyDescent="0.25">
      <c r="A559" s="217"/>
      <c r="B559" s="217"/>
      <c r="C559" s="218"/>
      <c r="D559" s="218"/>
      <c r="E559" s="218"/>
      <c r="F559" s="218"/>
      <c r="G559" s="219"/>
      <c r="H559" s="219"/>
      <c r="I559" s="219"/>
    </row>
    <row r="560" spans="1:9" ht="12.75" customHeight="1" x14ac:dyDescent="0.25">
      <c r="A560" s="217"/>
      <c r="B560" s="217"/>
      <c r="C560" s="218"/>
      <c r="D560" s="218"/>
      <c r="E560" s="218"/>
      <c r="F560" s="218"/>
      <c r="G560" s="219"/>
      <c r="H560" s="219"/>
      <c r="I560" s="219"/>
    </row>
    <row r="561" spans="1:9" ht="12.75" customHeight="1" x14ac:dyDescent="0.25">
      <c r="A561" s="217"/>
      <c r="B561" s="217"/>
      <c r="C561" s="218"/>
      <c r="D561" s="218"/>
      <c r="E561" s="218"/>
      <c r="F561" s="218"/>
      <c r="G561" s="219"/>
      <c r="H561" s="219"/>
      <c r="I561" s="219"/>
    </row>
    <row r="562" spans="1:9" ht="12.75" customHeight="1" x14ac:dyDescent="0.25">
      <c r="A562" s="217"/>
      <c r="B562" s="217"/>
      <c r="C562" s="218"/>
      <c r="D562" s="218"/>
      <c r="E562" s="218"/>
      <c r="F562" s="218"/>
      <c r="G562" s="219"/>
      <c r="H562" s="219"/>
      <c r="I562" s="219"/>
    </row>
    <row r="563" spans="1:9" ht="12.75" customHeight="1" x14ac:dyDescent="0.25">
      <c r="A563" s="217"/>
      <c r="B563" s="217"/>
      <c r="C563" s="218"/>
      <c r="D563" s="218"/>
      <c r="E563" s="218"/>
      <c r="F563" s="218"/>
      <c r="G563" s="219"/>
      <c r="H563" s="219"/>
      <c r="I563" s="219"/>
    </row>
    <row r="564" spans="1:9" ht="12.75" customHeight="1" x14ac:dyDescent="0.25">
      <c r="A564" s="217"/>
      <c r="B564" s="217"/>
      <c r="C564" s="218"/>
      <c r="D564" s="218"/>
      <c r="E564" s="218"/>
      <c r="F564" s="218"/>
      <c r="G564" s="219"/>
      <c r="H564" s="219"/>
      <c r="I564" s="219"/>
    </row>
    <row r="565" spans="1:9" ht="12.75" customHeight="1" x14ac:dyDescent="0.25">
      <c r="A565" s="217"/>
      <c r="B565" s="217"/>
      <c r="C565" s="218"/>
      <c r="D565" s="218"/>
      <c r="E565" s="218"/>
      <c r="F565" s="218"/>
      <c r="G565" s="219"/>
      <c r="H565" s="219"/>
      <c r="I565" s="219"/>
    </row>
    <row r="566" spans="1:9" ht="12.75" customHeight="1" x14ac:dyDescent="0.25">
      <c r="A566" s="217"/>
      <c r="B566" s="217"/>
      <c r="C566" s="218"/>
      <c r="D566" s="218"/>
      <c r="E566" s="218"/>
      <c r="F566" s="218"/>
      <c r="G566" s="219"/>
      <c r="H566" s="219"/>
      <c r="I566" s="219"/>
    </row>
    <row r="567" spans="1:9" ht="12.75" customHeight="1" x14ac:dyDescent="0.25">
      <c r="A567" s="217"/>
      <c r="B567" s="217"/>
      <c r="C567" s="218"/>
      <c r="D567" s="218"/>
      <c r="E567" s="218"/>
      <c r="F567" s="218"/>
      <c r="G567" s="219"/>
      <c r="H567" s="219"/>
      <c r="I567" s="219"/>
    </row>
    <row r="568" spans="1:9" ht="12.75" customHeight="1" x14ac:dyDescent="0.25">
      <c r="A568" s="217"/>
      <c r="B568" s="217"/>
      <c r="C568" s="218"/>
      <c r="D568" s="218"/>
      <c r="E568" s="218"/>
      <c r="F568" s="218"/>
      <c r="G568" s="219"/>
      <c r="H568" s="219"/>
      <c r="I568" s="219"/>
    </row>
    <row r="569" spans="1:9" ht="12.75" customHeight="1" x14ac:dyDescent="0.25">
      <c r="A569" s="217"/>
      <c r="B569" s="217"/>
      <c r="C569" s="218"/>
      <c r="D569" s="218"/>
      <c r="E569" s="218"/>
      <c r="F569" s="218"/>
      <c r="G569" s="219"/>
      <c r="H569" s="219"/>
      <c r="I569" s="219"/>
    </row>
    <row r="570" spans="1:9" ht="12.75" customHeight="1" x14ac:dyDescent="0.25">
      <c r="A570" s="217"/>
      <c r="B570" s="217"/>
      <c r="C570" s="218"/>
      <c r="D570" s="218"/>
      <c r="E570" s="218"/>
      <c r="F570" s="218"/>
      <c r="G570" s="219"/>
      <c r="H570" s="219"/>
      <c r="I570" s="219"/>
    </row>
    <row r="571" spans="1:9" ht="12.75" customHeight="1" x14ac:dyDescent="0.25">
      <c r="A571" s="217"/>
      <c r="B571" s="217"/>
      <c r="C571" s="218"/>
      <c r="D571" s="218"/>
      <c r="E571" s="218"/>
      <c r="F571" s="218"/>
      <c r="G571" s="219"/>
      <c r="H571" s="219"/>
      <c r="I571" s="219"/>
    </row>
    <row r="572" spans="1:9" ht="12.75" customHeight="1" x14ac:dyDescent="0.25">
      <c r="A572" s="217"/>
      <c r="B572" s="217"/>
      <c r="C572" s="218"/>
      <c r="D572" s="218"/>
      <c r="E572" s="218"/>
      <c r="F572" s="218"/>
      <c r="G572" s="219"/>
      <c r="H572" s="219"/>
      <c r="I572" s="219"/>
    </row>
    <row r="573" spans="1:9" ht="12.75" customHeight="1" x14ac:dyDescent="0.25">
      <c r="A573" s="217"/>
      <c r="B573" s="217"/>
      <c r="C573" s="218"/>
      <c r="D573" s="218"/>
      <c r="E573" s="218"/>
      <c r="F573" s="218"/>
      <c r="G573" s="219"/>
      <c r="H573" s="219"/>
      <c r="I573" s="219"/>
    </row>
    <row r="574" spans="1:9" ht="12.75" customHeight="1" x14ac:dyDescent="0.25">
      <c r="A574" s="217"/>
      <c r="B574" s="217"/>
      <c r="C574" s="218"/>
      <c r="D574" s="218"/>
      <c r="E574" s="218"/>
      <c r="F574" s="218"/>
      <c r="G574" s="219"/>
      <c r="H574" s="219"/>
      <c r="I574" s="219"/>
    </row>
    <row r="575" spans="1:9" ht="12.75" customHeight="1" x14ac:dyDescent="0.25">
      <c r="A575" s="217"/>
      <c r="B575" s="217"/>
      <c r="C575" s="218"/>
      <c r="D575" s="218"/>
      <c r="E575" s="218"/>
      <c r="F575" s="218"/>
      <c r="G575" s="219"/>
      <c r="H575" s="219"/>
      <c r="I575" s="219"/>
    </row>
    <row r="576" spans="1:9" ht="12.75" customHeight="1" x14ac:dyDescent="0.25">
      <c r="A576" s="217"/>
      <c r="B576" s="217"/>
      <c r="C576" s="218"/>
      <c r="D576" s="218"/>
      <c r="E576" s="218"/>
      <c r="F576" s="218"/>
      <c r="G576" s="219"/>
      <c r="H576" s="219"/>
      <c r="I576" s="219"/>
    </row>
    <row r="577" spans="1:9" ht="12.75" customHeight="1" x14ac:dyDescent="0.25">
      <c r="A577" s="217"/>
      <c r="B577" s="217"/>
      <c r="C577" s="218"/>
      <c r="D577" s="218"/>
      <c r="E577" s="218"/>
      <c r="F577" s="218"/>
      <c r="G577" s="219"/>
      <c r="H577" s="219"/>
      <c r="I577" s="219"/>
    </row>
    <row r="578" spans="1:9" ht="12.75" customHeight="1" x14ac:dyDescent="0.25">
      <c r="A578" s="217"/>
      <c r="B578" s="217"/>
      <c r="C578" s="218"/>
      <c r="D578" s="218"/>
      <c r="E578" s="218"/>
      <c r="F578" s="218"/>
      <c r="G578" s="219"/>
      <c r="H578" s="219"/>
      <c r="I578" s="219"/>
    </row>
    <row r="579" spans="1:9" ht="12.75" customHeight="1" x14ac:dyDescent="0.25">
      <c r="A579" s="217"/>
      <c r="B579" s="217"/>
      <c r="C579" s="218"/>
      <c r="D579" s="218"/>
      <c r="E579" s="218"/>
      <c r="F579" s="218"/>
      <c r="G579" s="219"/>
      <c r="H579" s="219"/>
      <c r="I579" s="219"/>
    </row>
    <row r="580" spans="1:9" ht="12.75" customHeight="1" x14ac:dyDescent="0.25">
      <c r="A580" s="217"/>
      <c r="B580" s="217"/>
      <c r="C580" s="218"/>
      <c r="D580" s="218"/>
      <c r="E580" s="218"/>
      <c r="F580" s="218"/>
      <c r="G580" s="219"/>
      <c r="H580" s="219"/>
      <c r="I580" s="219"/>
    </row>
    <row r="581" spans="1:9" ht="12.75" customHeight="1" x14ac:dyDescent="0.25">
      <c r="A581" s="217"/>
      <c r="B581" s="217"/>
      <c r="C581" s="218"/>
      <c r="D581" s="218"/>
      <c r="E581" s="218"/>
      <c r="F581" s="218"/>
      <c r="G581" s="219"/>
      <c r="H581" s="219"/>
      <c r="I581" s="219"/>
    </row>
    <row r="582" spans="1:9" ht="12.75" customHeight="1" x14ac:dyDescent="0.25">
      <c r="A582" s="217"/>
      <c r="B582" s="217"/>
      <c r="C582" s="218"/>
      <c r="D582" s="218"/>
      <c r="E582" s="218"/>
      <c r="F582" s="218"/>
      <c r="G582" s="219"/>
      <c r="H582" s="219"/>
      <c r="I582" s="219"/>
    </row>
    <row r="583" spans="1:9" ht="12.75" customHeight="1" x14ac:dyDescent="0.25">
      <c r="A583" s="217"/>
      <c r="B583" s="217"/>
      <c r="C583" s="218"/>
      <c r="D583" s="218"/>
      <c r="E583" s="218"/>
      <c r="F583" s="218"/>
      <c r="G583" s="219"/>
      <c r="H583" s="219"/>
      <c r="I583" s="219"/>
    </row>
    <row r="584" spans="1:9" ht="12.75" customHeight="1" x14ac:dyDescent="0.25">
      <c r="A584" s="217"/>
      <c r="B584" s="217"/>
      <c r="C584" s="218"/>
      <c r="D584" s="218"/>
      <c r="E584" s="218"/>
      <c r="F584" s="218"/>
      <c r="G584" s="219"/>
      <c r="H584" s="219"/>
      <c r="I584" s="219"/>
    </row>
    <row r="585" spans="1:9" ht="12.75" customHeight="1" x14ac:dyDescent="0.25">
      <c r="A585" s="217"/>
      <c r="B585" s="217"/>
      <c r="C585" s="218"/>
      <c r="D585" s="218"/>
      <c r="E585" s="218"/>
      <c r="F585" s="218"/>
      <c r="G585" s="219"/>
      <c r="H585" s="219"/>
      <c r="I585" s="219"/>
    </row>
    <row r="586" spans="1:9" ht="12.75" customHeight="1" x14ac:dyDescent="0.25">
      <c r="A586" s="217"/>
      <c r="B586" s="217"/>
      <c r="C586" s="218"/>
      <c r="D586" s="218"/>
      <c r="E586" s="218"/>
      <c r="F586" s="218"/>
      <c r="G586" s="219"/>
      <c r="H586" s="219"/>
      <c r="I586" s="219"/>
    </row>
    <row r="587" spans="1:9" ht="12.75" customHeight="1" x14ac:dyDescent="0.25">
      <c r="A587" s="217"/>
      <c r="B587" s="217"/>
      <c r="C587" s="218"/>
      <c r="D587" s="218"/>
      <c r="E587" s="218"/>
      <c r="F587" s="218"/>
      <c r="G587" s="219"/>
      <c r="H587" s="219"/>
      <c r="I587" s="219"/>
    </row>
    <row r="588" spans="1:9" ht="12.75" customHeight="1" x14ac:dyDescent="0.25">
      <c r="A588" s="217"/>
      <c r="B588" s="217"/>
      <c r="C588" s="218"/>
      <c r="D588" s="218"/>
      <c r="E588" s="218"/>
      <c r="F588" s="218"/>
      <c r="G588" s="219"/>
      <c r="H588" s="219"/>
      <c r="I588" s="219"/>
    </row>
    <row r="589" spans="1:9" ht="12.75" customHeight="1" x14ac:dyDescent="0.25">
      <c r="A589" s="217"/>
      <c r="B589" s="217"/>
      <c r="C589" s="218"/>
      <c r="D589" s="218"/>
      <c r="E589" s="218"/>
      <c r="F589" s="218"/>
      <c r="G589" s="219"/>
      <c r="H589" s="219"/>
      <c r="I589" s="219"/>
    </row>
    <row r="590" spans="1:9" ht="12.75" customHeight="1" x14ac:dyDescent="0.25">
      <c r="A590" s="217"/>
      <c r="B590" s="217"/>
      <c r="C590" s="218"/>
      <c r="D590" s="218"/>
      <c r="E590" s="218"/>
      <c r="F590" s="218"/>
      <c r="G590" s="219"/>
      <c r="H590" s="219"/>
      <c r="I590" s="219"/>
    </row>
    <row r="591" spans="1:9" ht="12.75" customHeight="1" x14ac:dyDescent="0.25">
      <c r="A591" s="217"/>
      <c r="B591" s="217"/>
      <c r="C591" s="218"/>
      <c r="D591" s="218"/>
      <c r="E591" s="218"/>
      <c r="F591" s="218"/>
      <c r="G591" s="219"/>
      <c r="H591" s="219"/>
      <c r="I591" s="219"/>
    </row>
    <row r="592" spans="1:9" ht="12.75" customHeight="1" x14ac:dyDescent="0.25">
      <c r="A592" s="217"/>
      <c r="B592" s="217"/>
      <c r="C592" s="218"/>
      <c r="D592" s="218"/>
      <c r="E592" s="218"/>
      <c r="F592" s="218"/>
      <c r="G592" s="219"/>
      <c r="H592" s="219"/>
      <c r="I592" s="219"/>
    </row>
    <row r="593" spans="1:9" ht="12.75" customHeight="1" x14ac:dyDescent="0.25">
      <c r="A593" s="217"/>
      <c r="B593" s="217"/>
      <c r="C593" s="218"/>
      <c r="D593" s="218"/>
      <c r="E593" s="218"/>
      <c r="F593" s="218"/>
      <c r="G593" s="219"/>
      <c r="H593" s="219"/>
      <c r="I593" s="219"/>
    </row>
    <row r="594" spans="1:9" ht="12.75" customHeight="1" x14ac:dyDescent="0.25">
      <c r="A594" s="217"/>
      <c r="B594" s="217"/>
      <c r="C594" s="218"/>
      <c r="D594" s="218"/>
      <c r="E594" s="218"/>
      <c r="F594" s="218"/>
      <c r="G594" s="219"/>
      <c r="H594" s="219"/>
      <c r="I594" s="219"/>
    </row>
    <row r="595" spans="1:9" ht="12.75" customHeight="1" x14ac:dyDescent="0.25">
      <c r="A595" s="217"/>
      <c r="B595" s="217"/>
      <c r="C595" s="218"/>
      <c r="D595" s="218"/>
      <c r="E595" s="218"/>
      <c r="F595" s="218"/>
      <c r="G595" s="219"/>
      <c r="H595" s="219"/>
      <c r="I595" s="219"/>
    </row>
    <row r="596" spans="1:9" ht="12.75" customHeight="1" x14ac:dyDescent="0.25">
      <c r="A596" s="217"/>
      <c r="B596" s="217"/>
      <c r="C596" s="218"/>
      <c r="D596" s="218"/>
      <c r="E596" s="218"/>
      <c r="F596" s="218"/>
      <c r="G596" s="219"/>
      <c r="H596" s="219"/>
      <c r="I596" s="219"/>
    </row>
    <row r="597" spans="1:9" ht="12.75" customHeight="1" x14ac:dyDescent="0.25">
      <c r="A597" s="217"/>
      <c r="B597" s="217"/>
      <c r="C597" s="218"/>
      <c r="D597" s="218"/>
      <c r="E597" s="218"/>
      <c r="F597" s="218"/>
      <c r="G597" s="219"/>
      <c r="H597" s="219"/>
      <c r="I597" s="219"/>
    </row>
    <row r="598" spans="1:9" ht="12.75" customHeight="1" x14ac:dyDescent="0.25">
      <c r="A598" s="217"/>
      <c r="B598" s="217"/>
      <c r="C598" s="218"/>
      <c r="D598" s="218"/>
      <c r="E598" s="218"/>
      <c r="F598" s="218"/>
      <c r="G598" s="219"/>
      <c r="H598" s="219"/>
      <c r="I598" s="219"/>
    </row>
    <row r="599" spans="1:9" ht="12.75" customHeight="1" x14ac:dyDescent="0.25">
      <c r="A599" s="217"/>
      <c r="B599" s="217"/>
      <c r="C599" s="218"/>
      <c r="D599" s="218"/>
      <c r="E599" s="218"/>
      <c r="F599" s="218"/>
      <c r="G599" s="219"/>
      <c r="H599" s="219"/>
      <c r="I599" s="219"/>
    </row>
    <row r="600" spans="1:9" ht="12.75" customHeight="1" x14ac:dyDescent="0.25">
      <c r="A600" s="217"/>
      <c r="B600" s="217"/>
      <c r="C600" s="218"/>
      <c r="D600" s="218"/>
      <c r="E600" s="218"/>
      <c r="F600" s="218"/>
      <c r="G600" s="219"/>
      <c r="H600" s="219"/>
      <c r="I600" s="219"/>
    </row>
    <row r="601" spans="1:9" ht="12.75" customHeight="1" x14ac:dyDescent="0.25">
      <c r="A601" s="217"/>
      <c r="B601" s="217"/>
      <c r="C601" s="218"/>
      <c r="D601" s="218"/>
      <c r="E601" s="218"/>
      <c r="F601" s="218"/>
      <c r="G601" s="219"/>
      <c r="H601" s="219"/>
      <c r="I601" s="219"/>
    </row>
    <row r="602" spans="1:9" ht="12.75" customHeight="1" x14ac:dyDescent="0.25">
      <c r="A602" s="217"/>
      <c r="B602" s="217"/>
      <c r="C602" s="218"/>
      <c r="D602" s="218"/>
      <c r="E602" s="218"/>
      <c r="F602" s="218"/>
      <c r="G602" s="219"/>
      <c r="H602" s="219"/>
      <c r="I602" s="219"/>
    </row>
    <row r="603" spans="1:9" ht="12.75" customHeight="1" x14ac:dyDescent="0.25">
      <c r="A603" s="217"/>
      <c r="B603" s="217"/>
      <c r="C603" s="218"/>
      <c r="D603" s="218"/>
      <c r="E603" s="218"/>
      <c r="F603" s="218"/>
      <c r="G603" s="219"/>
      <c r="H603" s="219"/>
      <c r="I603" s="219"/>
    </row>
    <row r="604" spans="1:9" ht="12.75" customHeight="1" x14ac:dyDescent="0.25">
      <c r="A604" s="217"/>
      <c r="B604" s="217"/>
      <c r="C604" s="218"/>
      <c r="D604" s="218"/>
      <c r="E604" s="218"/>
      <c r="F604" s="218"/>
      <c r="G604" s="219"/>
      <c r="H604" s="219"/>
      <c r="I604" s="219"/>
    </row>
    <row r="605" spans="1:9" ht="12.75" customHeight="1" x14ac:dyDescent="0.25">
      <c r="A605" s="217"/>
      <c r="B605" s="217"/>
      <c r="C605" s="218"/>
      <c r="D605" s="218"/>
      <c r="E605" s="218"/>
      <c r="F605" s="218"/>
      <c r="G605" s="219"/>
      <c r="H605" s="219"/>
      <c r="I605" s="219"/>
    </row>
    <row r="606" spans="1:9" ht="12.75" customHeight="1" x14ac:dyDescent="0.25">
      <c r="A606" s="217"/>
      <c r="B606" s="217"/>
      <c r="C606" s="218"/>
      <c r="D606" s="218"/>
      <c r="E606" s="218"/>
      <c r="F606" s="218"/>
      <c r="G606" s="219"/>
      <c r="H606" s="219"/>
      <c r="I606" s="219"/>
    </row>
    <row r="607" spans="1:9" ht="12.75" customHeight="1" x14ac:dyDescent="0.25">
      <c r="A607" s="217"/>
      <c r="B607" s="217"/>
      <c r="C607" s="218"/>
      <c r="D607" s="218"/>
      <c r="E607" s="218"/>
      <c r="F607" s="218"/>
      <c r="G607" s="219"/>
      <c r="H607" s="219"/>
      <c r="I607" s="219"/>
    </row>
    <row r="608" spans="1:9" ht="12.75" customHeight="1" x14ac:dyDescent="0.25">
      <c r="A608" s="217"/>
      <c r="B608" s="217"/>
      <c r="C608" s="218"/>
      <c r="D608" s="218"/>
      <c r="E608" s="218"/>
      <c r="F608" s="218"/>
      <c r="G608" s="219"/>
      <c r="H608" s="219"/>
      <c r="I608" s="219"/>
    </row>
    <row r="609" spans="1:9" ht="12.75" customHeight="1" x14ac:dyDescent="0.25">
      <c r="A609" s="217"/>
      <c r="B609" s="217"/>
      <c r="C609" s="218"/>
      <c r="D609" s="218"/>
      <c r="E609" s="218"/>
      <c r="F609" s="218"/>
      <c r="G609" s="219"/>
      <c r="H609" s="219"/>
      <c r="I609" s="219"/>
    </row>
    <row r="610" spans="1:9" ht="12.75" customHeight="1" x14ac:dyDescent="0.25">
      <c r="A610" s="217"/>
      <c r="B610" s="217"/>
      <c r="C610" s="218"/>
      <c r="D610" s="218"/>
      <c r="E610" s="218"/>
      <c r="F610" s="218"/>
      <c r="G610" s="219"/>
      <c r="H610" s="219"/>
      <c r="I610" s="219"/>
    </row>
    <row r="611" spans="1:9" ht="12.75" customHeight="1" x14ac:dyDescent="0.25">
      <c r="A611" s="217"/>
      <c r="B611" s="217"/>
      <c r="C611" s="218"/>
      <c r="D611" s="218"/>
      <c r="E611" s="218"/>
      <c r="F611" s="218"/>
      <c r="G611" s="219"/>
      <c r="H611" s="219"/>
      <c r="I611" s="219"/>
    </row>
    <row r="612" spans="1:9" ht="12.75" customHeight="1" x14ac:dyDescent="0.25">
      <c r="A612" s="217"/>
      <c r="B612" s="217"/>
      <c r="C612" s="218"/>
      <c r="D612" s="218"/>
      <c r="E612" s="218"/>
      <c r="F612" s="218"/>
      <c r="G612" s="219"/>
      <c r="H612" s="219"/>
      <c r="I612" s="219"/>
    </row>
    <row r="613" spans="1:9" ht="12.75" customHeight="1" x14ac:dyDescent="0.25">
      <c r="A613" s="217"/>
      <c r="B613" s="217"/>
      <c r="C613" s="218"/>
      <c r="D613" s="218"/>
      <c r="E613" s="218"/>
      <c r="F613" s="218"/>
      <c r="G613" s="219"/>
      <c r="H613" s="219"/>
      <c r="I613" s="219"/>
    </row>
    <row r="614" spans="1:9" ht="12.75" customHeight="1" x14ac:dyDescent="0.25">
      <c r="A614" s="217"/>
      <c r="B614" s="217"/>
      <c r="C614" s="218"/>
      <c r="D614" s="218"/>
      <c r="E614" s="218"/>
      <c r="F614" s="218"/>
      <c r="G614" s="219"/>
      <c r="H614" s="219"/>
      <c r="I614" s="219"/>
    </row>
    <row r="615" spans="1:9" ht="12.75" customHeight="1" x14ac:dyDescent="0.25">
      <c r="A615" s="217"/>
      <c r="B615" s="217"/>
      <c r="C615" s="218"/>
      <c r="D615" s="218"/>
      <c r="E615" s="218"/>
      <c r="F615" s="218"/>
      <c r="G615" s="219"/>
      <c r="H615" s="219"/>
      <c r="I615" s="219"/>
    </row>
    <row r="616" spans="1:9" ht="12.75" customHeight="1" x14ac:dyDescent="0.25">
      <c r="A616" s="217"/>
      <c r="B616" s="217"/>
      <c r="C616" s="218"/>
      <c r="D616" s="218"/>
      <c r="E616" s="218"/>
      <c r="F616" s="218"/>
      <c r="G616" s="219"/>
      <c r="H616" s="219"/>
      <c r="I616" s="219"/>
    </row>
    <row r="617" spans="1:9" ht="12.75" customHeight="1" x14ac:dyDescent="0.25">
      <c r="A617" s="217"/>
      <c r="B617" s="217"/>
      <c r="C617" s="218"/>
      <c r="D617" s="218"/>
      <c r="E617" s="218"/>
      <c r="F617" s="218"/>
      <c r="G617" s="219"/>
      <c r="H617" s="219"/>
      <c r="I617" s="219"/>
    </row>
    <row r="618" spans="1:9" ht="12.75" customHeight="1" x14ac:dyDescent="0.25">
      <c r="A618" s="217"/>
      <c r="B618" s="217"/>
      <c r="C618" s="218"/>
      <c r="D618" s="218"/>
      <c r="E618" s="218"/>
      <c r="F618" s="218"/>
      <c r="G618" s="219"/>
      <c r="H618" s="219"/>
      <c r="I618" s="219"/>
    </row>
    <row r="619" spans="1:9" ht="12.75" customHeight="1" x14ac:dyDescent="0.25">
      <c r="A619" s="217"/>
      <c r="B619" s="217"/>
      <c r="C619" s="218"/>
      <c r="D619" s="218"/>
      <c r="E619" s="218"/>
      <c r="F619" s="218"/>
      <c r="G619" s="219"/>
      <c r="H619" s="219"/>
      <c r="I619" s="219"/>
    </row>
    <row r="620" spans="1:9" ht="12.75" customHeight="1" x14ac:dyDescent="0.25">
      <c r="A620" s="217"/>
      <c r="B620" s="217"/>
      <c r="C620" s="218"/>
      <c r="D620" s="218"/>
      <c r="E620" s="218"/>
      <c r="F620" s="218"/>
      <c r="G620" s="219"/>
      <c r="H620" s="219"/>
      <c r="I620" s="219"/>
    </row>
    <row r="621" spans="1:9" ht="12.75" customHeight="1" x14ac:dyDescent="0.25">
      <c r="A621" s="217"/>
      <c r="B621" s="217"/>
      <c r="C621" s="218"/>
      <c r="D621" s="218"/>
      <c r="E621" s="218"/>
      <c r="F621" s="218"/>
      <c r="G621" s="219"/>
      <c r="H621" s="219"/>
      <c r="I621" s="219"/>
    </row>
    <row r="622" spans="1:9" ht="12.75" customHeight="1" x14ac:dyDescent="0.25">
      <c r="A622" s="217"/>
      <c r="B622" s="217"/>
      <c r="C622" s="218"/>
      <c r="D622" s="218"/>
      <c r="E622" s="218"/>
      <c r="F622" s="218"/>
      <c r="G622" s="219"/>
      <c r="H622" s="219"/>
      <c r="I622" s="219"/>
    </row>
    <row r="623" spans="1:9" ht="12.75" customHeight="1" x14ac:dyDescent="0.25">
      <c r="A623" s="217"/>
      <c r="B623" s="217"/>
      <c r="C623" s="218"/>
      <c r="D623" s="218"/>
      <c r="E623" s="218"/>
      <c r="F623" s="218"/>
      <c r="G623" s="219"/>
      <c r="H623" s="219"/>
      <c r="I623" s="219"/>
    </row>
    <row r="624" spans="1:9" ht="12.75" customHeight="1" x14ac:dyDescent="0.25">
      <c r="A624" s="217"/>
      <c r="B624" s="217"/>
      <c r="C624" s="218"/>
      <c r="D624" s="218"/>
      <c r="E624" s="218"/>
      <c r="F624" s="218"/>
      <c r="G624" s="219"/>
      <c r="H624" s="219"/>
      <c r="I624" s="219"/>
    </row>
    <row r="625" spans="1:9" ht="12.75" customHeight="1" x14ac:dyDescent="0.25">
      <c r="A625" s="217"/>
      <c r="B625" s="217"/>
      <c r="C625" s="218"/>
      <c r="D625" s="218"/>
      <c r="E625" s="218"/>
      <c r="F625" s="218"/>
      <c r="G625" s="219"/>
      <c r="H625" s="219"/>
      <c r="I625" s="219"/>
    </row>
    <row r="626" spans="1:9" ht="12.75" customHeight="1" x14ac:dyDescent="0.25">
      <c r="A626" s="217"/>
      <c r="B626" s="217"/>
      <c r="C626" s="218"/>
      <c r="D626" s="218"/>
      <c r="E626" s="218"/>
      <c r="F626" s="218"/>
      <c r="G626" s="219"/>
      <c r="H626" s="219"/>
      <c r="I626" s="219"/>
    </row>
    <row r="627" spans="1:9" ht="12.75" customHeight="1" x14ac:dyDescent="0.25">
      <c r="A627" s="217"/>
      <c r="B627" s="217"/>
      <c r="C627" s="218"/>
      <c r="D627" s="218"/>
      <c r="E627" s="218"/>
      <c r="F627" s="218"/>
      <c r="G627" s="219"/>
      <c r="H627" s="219"/>
      <c r="I627" s="219"/>
    </row>
    <row r="628" spans="1:9" ht="12.75" customHeight="1" x14ac:dyDescent="0.25">
      <c r="A628" s="217"/>
      <c r="B628" s="217"/>
      <c r="C628" s="218"/>
      <c r="D628" s="218"/>
      <c r="E628" s="218"/>
      <c r="F628" s="218"/>
      <c r="G628" s="219"/>
      <c r="H628" s="219"/>
      <c r="I628" s="219"/>
    </row>
    <row r="629" spans="1:9" ht="12.75" customHeight="1" x14ac:dyDescent="0.25">
      <c r="A629" s="217"/>
      <c r="B629" s="217"/>
      <c r="C629" s="218"/>
      <c r="D629" s="218"/>
      <c r="E629" s="218"/>
      <c r="F629" s="218"/>
      <c r="G629" s="219"/>
      <c r="H629" s="219"/>
      <c r="I629" s="219"/>
    </row>
    <row r="630" spans="1:9" ht="12.75" customHeight="1" x14ac:dyDescent="0.25">
      <c r="A630" s="217"/>
      <c r="B630" s="217"/>
      <c r="C630" s="218"/>
      <c r="D630" s="218"/>
      <c r="E630" s="218"/>
      <c r="F630" s="218"/>
      <c r="G630" s="219"/>
      <c r="H630" s="219"/>
      <c r="I630" s="219"/>
    </row>
    <row r="631" spans="1:9" ht="12.75" customHeight="1" x14ac:dyDescent="0.25">
      <c r="A631" s="217"/>
      <c r="B631" s="217"/>
      <c r="C631" s="218"/>
      <c r="D631" s="218"/>
      <c r="E631" s="218"/>
      <c r="F631" s="218"/>
      <c r="G631" s="219"/>
      <c r="H631" s="219"/>
      <c r="I631" s="219"/>
    </row>
    <row r="632" spans="1:9" ht="12.75" customHeight="1" x14ac:dyDescent="0.25">
      <c r="A632" s="217"/>
      <c r="B632" s="217"/>
      <c r="C632" s="218"/>
      <c r="D632" s="218"/>
      <c r="E632" s="218"/>
      <c r="F632" s="218"/>
      <c r="G632" s="219"/>
      <c r="H632" s="219"/>
      <c r="I632" s="219"/>
    </row>
    <row r="633" spans="1:9" ht="12.75" customHeight="1" x14ac:dyDescent="0.25">
      <c r="A633" s="217"/>
      <c r="B633" s="217"/>
      <c r="C633" s="218"/>
      <c r="D633" s="218"/>
      <c r="E633" s="218"/>
      <c r="F633" s="218"/>
      <c r="G633" s="219"/>
      <c r="H633" s="219"/>
      <c r="I633" s="219"/>
    </row>
    <row r="634" spans="1:9" ht="12.75" customHeight="1" x14ac:dyDescent="0.25">
      <c r="A634" s="217"/>
      <c r="B634" s="217"/>
      <c r="C634" s="218"/>
      <c r="D634" s="218"/>
      <c r="E634" s="218"/>
      <c r="F634" s="218"/>
      <c r="G634" s="219"/>
      <c r="H634" s="219"/>
      <c r="I634" s="219"/>
    </row>
    <row r="635" spans="1:9" ht="12.75" customHeight="1" x14ac:dyDescent="0.25">
      <c r="A635" s="217"/>
      <c r="B635" s="217"/>
      <c r="C635" s="218"/>
      <c r="D635" s="218"/>
      <c r="E635" s="218"/>
      <c r="F635" s="218"/>
      <c r="G635" s="219"/>
      <c r="H635" s="219"/>
      <c r="I635" s="219"/>
    </row>
    <row r="636" spans="1:9" ht="12.75" customHeight="1" x14ac:dyDescent="0.25">
      <c r="A636" s="217"/>
      <c r="B636" s="217"/>
      <c r="C636" s="218"/>
      <c r="D636" s="218"/>
      <c r="E636" s="218"/>
      <c r="F636" s="218"/>
      <c r="G636" s="219"/>
      <c r="H636" s="219"/>
      <c r="I636" s="219"/>
    </row>
    <row r="637" spans="1:9" ht="12.75" customHeight="1" x14ac:dyDescent="0.25">
      <c r="A637" s="217"/>
      <c r="B637" s="217"/>
      <c r="C637" s="218"/>
      <c r="D637" s="218"/>
      <c r="E637" s="218"/>
      <c r="F637" s="218"/>
      <c r="G637" s="219"/>
      <c r="H637" s="219"/>
      <c r="I637" s="219"/>
    </row>
    <row r="638" spans="1:9" ht="12.75" customHeight="1" x14ac:dyDescent="0.25">
      <c r="A638" s="217"/>
      <c r="B638" s="217"/>
      <c r="C638" s="218"/>
      <c r="D638" s="218"/>
      <c r="E638" s="218"/>
      <c r="F638" s="218"/>
      <c r="G638" s="219"/>
      <c r="H638" s="219"/>
      <c r="I638" s="219"/>
    </row>
    <row r="639" spans="1:9" ht="12.75" customHeight="1" x14ac:dyDescent="0.25">
      <c r="A639" s="217"/>
      <c r="B639" s="217"/>
      <c r="C639" s="218"/>
      <c r="D639" s="218"/>
      <c r="E639" s="218"/>
      <c r="F639" s="218"/>
      <c r="G639" s="219"/>
      <c r="H639" s="219"/>
      <c r="I639" s="219"/>
    </row>
    <row r="640" spans="1:9" ht="12.75" customHeight="1" x14ac:dyDescent="0.25">
      <c r="A640" s="217"/>
      <c r="B640" s="217"/>
      <c r="C640" s="218"/>
      <c r="D640" s="218"/>
      <c r="E640" s="218"/>
      <c r="F640" s="218"/>
      <c r="G640" s="219"/>
      <c r="H640" s="219"/>
      <c r="I640" s="219"/>
    </row>
    <row r="641" spans="1:9" ht="12.75" customHeight="1" x14ac:dyDescent="0.25">
      <c r="A641" s="217"/>
      <c r="B641" s="217"/>
      <c r="C641" s="218"/>
      <c r="D641" s="218"/>
      <c r="E641" s="218"/>
      <c r="F641" s="218"/>
      <c r="G641" s="219"/>
      <c r="H641" s="219"/>
      <c r="I641" s="219"/>
    </row>
    <row r="642" spans="1:9" ht="12.75" customHeight="1" x14ac:dyDescent="0.25">
      <c r="A642" s="217"/>
      <c r="B642" s="217"/>
      <c r="C642" s="218"/>
      <c r="D642" s="218"/>
      <c r="E642" s="218"/>
      <c r="F642" s="218"/>
      <c r="G642" s="219"/>
      <c r="H642" s="219"/>
      <c r="I642" s="219"/>
    </row>
    <row r="643" spans="1:9" ht="12.75" customHeight="1" x14ac:dyDescent="0.25">
      <c r="A643" s="217"/>
      <c r="B643" s="217"/>
      <c r="C643" s="218"/>
      <c r="D643" s="218"/>
      <c r="E643" s="218"/>
      <c r="F643" s="218"/>
      <c r="G643" s="219"/>
      <c r="H643" s="219"/>
      <c r="I643" s="219"/>
    </row>
    <row r="644" spans="1:9" ht="12.75" customHeight="1" x14ac:dyDescent="0.25">
      <c r="A644" s="217"/>
      <c r="B644" s="217"/>
      <c r="C644" s="218"/>
      <c r="D644" s="218"/>
      <c r="E644" s="218"/>
      <c r="F644" s="218"/>
      <c r="G644" s="219"/>
      <c r="H644" s="219"/>
      <c r="I644" s="219"/>
    </row>
    <row r="645" spans="1:9" ht="12.75" customHeight="1" x14ac:dyDescent="0.25">
      <c r="A645" s="217"/>
      <c r="B645" s="217"/>
      <c r="C645" s="218"/>
      <c r="D645" s="218"/>
      <c r="E645" s="218"/>
      <c r="F645" s="218"/>
      <c r="G645" s="219"/>
      <c r="H645" s="219"/>
      <c r="I645" s="219"/>
    </row>
    <row r="646" spans="1:9" ht="12.75" customHeight="1" x14ac:dyDescent="0.25">
      <c r="A646" s="217"/>
      <c r="B646" s="217"/>
      <c r="C646" s="218"/>
      <c r="D646" s="218"/>
      <c r="E646" s="218"/>
      <c r="F646" s="218"/>
      <c r="G646" s="219"/>
      <c r="H646" s="219"/>
      <c r="I646" s="219"/>
    </row>
    <row r="647" spans="1:9" ht="12.75" customHeight="1" x14ac:dyDescent="0.25">
      <c r="A647" s="217"/>
      <c r="B647" s="217"/>
      <c r="C647" s="218"/>
      <c r="D647" s="218"/>
      <c r="E647" s="218"/>
      <c r="F647" s="218"/>
      <c r="G647" s="219"/>
      <c r="H647" s="219"/>
      <c r="I647" s="219"/>
    </row>
    <row r="648" spans="1:9" ht="12.75" customHeight="1" x14ac:dyDescent="0.25">
      <c r="A648" s="217"/>
      <c r="B648" s="217"/>
      <c r="C648" s="218"/>
      <c r="D648" s="218"/>
      <c r="E648" s="218"/>
      <c r="F648" s="218"/>
      <c r="G648" s="219"/>
      <c r="H648" s="219"/>
      <c r="I648" s="219"/>
    </row>
    <row r="649" spans="1:9" ht="12.75" customHeight="1" x14ac:dyDescent="0.25">
      <c r="A649" s="217"/>
      <c r="B649" s="217"/>
      <c r="C649" s="218"/>
      <c r="D649" s="218"/>
      <c r="E649" s="218"/>
      <c r="F649" s="218"/>
      <c r="G649" s="219"/>
      <c r="H649" s="219"/>
      <c r="I649" s="219"/>
    </row>
    <row r="650" spans="1:9" ht="12.75" customHeight="1" x14ac:dyDescent="0.25">
      <c r="A650" s="217"/>
      <c r="B650" s="217"/>
      <c r="C650" s="218"/>
      <c r="D650" s="218"/>
      <c r="E650" s="218"/>
      <c r="F650" s="218"/>
      <c r="G650" s="219"/>
      <c r="H650" s="219"/>
      <c r="I650" s="219"/>
    </row>
    <row r="651" spans="1:9" ht="12.75" customHeight="1" x14ac:dyDescent="0.25">
      <c r="A651" s="217"/>
      <c r="B651" s="217"/>
      <c r="C651" s="218"/>
      <c r="D651" s="218"/>
      <c r="E651" s="218"/>
      <c r="F651" s="218"/>
      <c r="G651" s="219"/>
      <c r="H651" s="219"/>
      <c r="I651" s="219"/>
    </row>
    <row r="652" spans="1:9" ht="12.75" customHeight="1" x14ac:dyDescent="0.25">
      <c r="A652" s="217"/>
      <c r="B652" s="217"/>
      <c r="C652" s="218"/>
      <c r="D652" s="218"/>
      <c r="E652" s="218"/>
      <c r="F652" s="218"/>
      <c r="G652" s="219"/>
      <c r="H652" s="219"/>
      <c r="I652" s="219"/>
    </row>
    <row r="653" spans="1:9" ht="12.75" customHeight="1" x14ac:dyDescent="0.25">
      <c r="A653" s="217"/>
      <c r="B653" s="217"/>
      <c r="C653" s="218"/>
      <c r="D653" s="218"/>
      <c r="E653" s="218"/>
      <c r="F653" s="218"/>
      <c r="G653" s="219"/>
      <c r="H653" s="219"/>
      <c r="I653" s="219"/>
    </row>
    <row r="654" spans="1:9" ht="12.75" customHeight="1" x14ac:dyDescent="0.25">
      <c r="A654" s="217"/>
      <c r="B654" s="217"/>
      <c r="C654" s="218"/>
      <c r="D654" s="218"/>
      <c r="E654" s="218"/>
      <c r="F654" s="218"/>
      <c r="G654" s="219"/>
      <c r="H654" s="219"/>
      <c r="I654" s="219"/>
    </row>
    <row r="655" spans="1:9" ht="12.75" customHeight="1" x14ac:dyDescent="0.25">
      <c r="A655" s="217"/>
      <c r="B655" s="217"/>
      <c r="C655" s="218"/>
      <c r="D655" s="218"/>
      <c r="E655" s="218"/>
      <c r="F655" s="218"/>
      <c r="G655" s="219"/>
      <c r="H655" s="219"/>
      <c r="I655" s="219"/>
    </row>
    <row r="656" spans="1:9" ht="12.75" customHeight="1" x14ac:dyDescent="0.25">
      <c r="A656" s="217"/>
      <c r="B656" s="217"/>
      <c r="C656" s="218"/>
      <c r="D656" s="218"/>
      <c r="E656" s="218"/>
      <c r="F656" s="218"/>
      <c r="G656" s="219"/>
      <c r="H656" s="219"/>
      <c r="I656" s="219"/>
    </row>
    <row r="657" spans="1:9" ht="12.75" customHeight="1" x14ac:dyDescent="0.25">
      <c r="A657" s="217"/>
      <c r="B657" s="217"/>
      <c r="C657" s="218"/>
      <c r="D657" s="218"/>
      <c r="E657" s="218"/>
      <c r="F657" s="218"/>
      <c r="G657" s="219"/>
      <c r="H657" s="219"/>
      <c r="I657" s="219"/>
    </row>
    <row r="658" spans="1:9" ht="12.75" customHeight="1" x14ac:dyDescent="0.25">
      <c r="A658" s="217"/>
      <c r="B658" s="217"/>
      <c r="C658" s="218"/>
      <c r="D658" s="218"/>
      <c r="E658" s="218"/>
      <c r="F658" s="218"/>
      <c r="G658" s="219"/>
      <c r="H658" s="219"/>
      <c r="I658" s="219"/>
    </row>
    <row r="659" spans="1:9" ht="12.75" customHeight="1" x14ac:dyDescent="0.25">
      <c r="A659" s="217"/>
      <c r="B659" s="217"/>
      <c r="C659" s="218"/>
      <c r="D659" s="218"/>
      <c r="E659" s="218"/>
      <c r="F659" s="218"/>
      <c r="G659" s="219"/>
      <c r="H659" s="219"/>
      <c r="I659" s="219"/>
    </row>
    <row r="660" spans="1:9" ht="12.75" customHeight="1" x14ac:dyDescent="0.25">
      <c r="A660" s="217"/>
      <c r="B660" s="217"/>
      <c r="C660" s="218"/>
      <c r="D660" s="218"/>
      <c r="E660" s="218"/>
      <c r="F660" s="218"/>
      <c r="G660" s="219"/>
      <c r="H660" s="219"/>
      <c r="I660" s="219"/>
    </row>
    <row r="661" spans="1:9" ht="12.75" customHeight="1" x14ac:dyDescent="0.25">
      <c r="A661" s="217"/>
      <c r="B661" s="217"/>
      <c r="C661" s="218"/>
      <c r="D661" s="218"/>
      <c r="E661" s="218"/>
      <c r="F661" s="218"/>
      <c r="G661" s="219"/>
      <c r="H661" s="219"/>
      <c r="I661" s="219"/>
    </row>
    <row r="662" spans="1:9" ht="12.75" customHeight="1" x14ac:dyDescent="0.25">
      <c r="A662" s="217"/>
      <c r="B662" s="217"/>
      <c r="C662" s="218"/>
      <c r="D662" s="218"/>
      <c r="E662" s="218"/>
      <c r="F662" s="218"/>
      <c r="G662" s="219"/>
      <c r="H662" s="219"/>
      <c r="I662" s="219"/>
    </row>
    <row r="663" spans="1:9" ht="12.75" customHeight="1" x14ac:dyDescent="0.25">
      <c r="A663" s="217"/>
      <c r="B663" s="217"/>
      <c r="C663" s="218"/>
      <c r="D663" s="218"/>
      <c r="E663" s="218"/>
      <c r="F663" s="218"/>
      <c r="G663" s="219"/>
      <c r="H663" s="219"/>
      <c r="I663" s="219"/>
    </row>
    <row r="664" spans="1:9" ht="12.75" customHeight="1" x14ac:dyDescent="0.25">
      <c r="A664" s="217"/>
      <c r="B664" s="217"/>
      <c r="C664" s="218"/>
      <c r="D664" s="218"/>
      <c r="E664" s="218"/>
      <c r="F664" s="218"/>
      <c r="G664" s="219"/>
      <c r="H664" s="219"/>
      <c r="I664" s="219"/>
    </row>
    <row r="665" spans="1:9" ht="12.75" customHeight="1" x14ac:dyDescent="0.25">
      <c r="A665" s="217"/>
      <c r="B665" s="217"/>
      <c r="C665" s="218"/>
      <c r="D665" s="218"/>
      <c r="E665" s="218"/>
      <c r="F665" s="218"/>
      <c r="G665" s="219"/>
      <c r="H665" s="219"/>
      <c r="I665" s="219"/>
    </row>
    <row r="666" spans="1:9" ht="12.75" customHeight="1" x14ac:dyDescent="0.25">
      <c r="A666" s="217"/>
      <c r="B666" s="217"/>
      <c r="C666" s="218"/>
      <c r="D666" s="218"/>
      <c r="E666" s="218"/>
      <c r="F666" s="218"/>
      <c r="G666" s="219"/>
      <c r="H666" s="219"/>
      <c r="I666" s="219"/>
    </row>
    <row r="667" spans="1:9" ht="12.75" customHeight="1" x14ac:dyDescent="0.25">
      <c r="A667" s="217"/>
      <c r="B667" s="217"/>
      <c r="C667" s="218"/>
      <c r="D667" s="218"/>
      <c r="E667" s="218"/>
      <c r="F667" s="218"/>
      <c r="G667" s="219"/>
      <c r="H667" s="219"/>
      <c r="I667" s="219"/>
    </row>
    <row r="668" spans="1:9" ht="12.75" customHeight="1" x14ac:dyDescent="0.25">
      <c r="A668" s="217"/>
      <c r="B668" s="217"/>
      <c r="C668" s="218"/>
      <c r="D668" s="218"/>
      <c r="E668" s="218"/>
      <c r="F668" s="218"/>
      <c r="G668" s="219"/>
      <c r="H668" s="219"/>
      <c r="I668" s="219"/>
    </row>
    <row r="669" spans="1:9" ht="12.75" customHeight="1" x14ac:dyDescent="0.25">
      <c r="A669" s="217"/>
      <c r="B669" s="217"/>
      <c r="C669" s="218"/>
      <c r="D669" s="218"/>
      <c r="E669" s="218"/>
      <c r="F669" s="218"/>
      <c r="G669" s="219"/>
      <c r="H669" s="219"/>
      <c r="I669" s="219"/>
    </row>
    <row r="670" spans="1:9" ht="12.75" customHeight="1" x14ac:dyDescent="0.25">
      <c r="A670" s="217"/>
      <c r="B670" s="217"/>
      <c r="C670" s="218"/>
      <c r="D670" s="218"/>
      <c r="E670" s="218"/>
      <c r="F670" s="218"/>
      <c r="G670" s="219"/>
      <c r="H670" s="219"/>
      <c r="I670" s="219"/>
    </row>
    <row r="671" spans="1:9" ht="12.75" customHeight="1" x14ac:dyDescent="0.25">
      <c r="A671" s="217"/>
      <c r="B671" s="217"/>
      <c r="C671" s="218"/>
      <c r="D671" s="218"/>
      <c r="E671" s="218"/>
      <c r="F671" s="218"/>
      <c r="G671" s="219"/>
      <c r="H671" s="219"/>
      <c r="I671" s="219"/>
    </row>
    <row r="672" spans="1:9" ht="12.75" customHeight="1" x14ac:dyDescent="0.25">
      <c r="A672" s="217"/>
      <c r="B672" s="217"/>
      <c r="C672" s="218"/>
      <c r="D672" s="218"/>
      <c r="E672" s="218"/>
      <c r="F672" s="218"/>
      <c r="G672" s="219"/>
      <c r="H672" s="219"/>
      <c r="I672" s="219"/>
    </row>
    <row r="673" spans="1:9" ht="12.75" customHeight="1" x14ac:dyDescent="0.25">
      <c r="A673" s="217"/>
      <c r="B673" s="217"/>
      <c r="C673" s="218"/>
      <c r="D673" s="218"/>
      <c r="E673" s="218"/>
      <c r="F673" s="218"/>
      <c r="G673" s="219"/>
      <c r="H673" s="219"/>
      <c r="I673" s="219"/>
    </row>
    <row r="674" spans="1:9" ht="12.75" customHeight="1" x14ac:dyDescent="0.25">
      <c r="A674" s="217"/>
      <c r="B674" s="217"/>
      <c r="C674" s="218"/>
      <c r="D674" s="218"/>
      <c r="E674" s="218"/>
      <c r="F674" s="218"/>
      <c r="G674" s="219"/>
      <c r="H674" s="219"/>
      <c r="I674" s="219"/>
    </row>
    <row r="675" spans="1:9" ht="12.75" customHeight="1" x14ac:dyDescent="0.25">
      <c r="A675" s="217"/>
      <c r="B675" s="217"/>
      <c r="C675" s="218"/>
      <c r="D675" s="218"/>
      <c r="E675" s="218"/>
      <c r="F675" s="218"/>
      <c r="G675" s="219"/>
      <c r="H675" s="219"/>
      <c r="I675" s="219"/>
    </row>
    <row r="676" spans="1:9" ht="12.75" customHeight="1" x14ac:dyDescent="0.25">
      <c r="A676" s="217"/>
      <c r="B676" s="217"/>
      <c r="C676" s="218"/>
      <c r="D676" s="218"/>
      <c r="E676" s="218"/>
      <c r="F676" s="218"/>
      <c r="G676" s="219"/>
      <c r="H676" s="219"/>
      <c r="I676" s="219"/>
    </row>
    <row r="677" spans="1:9" ht="12.75" customHeight="1" x14ac:dyDescent="0.25">
      <c r="A677" s="217"/>
      <c r="B677" s="217"/>
      <c r="C677" s="218"/>
      <c r="D677" s="218"/>
      <c r="E677" s="218"/>
      <c r="F677" s="218"/>
      <c r="G677" s="219"/>
      <c r="H677" s="219"/>
      <c r="I677" s="219"/>
    </row>
    <row r="678" spans="1:9" ht="12.75" customHeight="1" x14ac:dyDescent="0.25">
      <c r="A678" s="217"/>
      <c r="B678" s="217"/>
      <c r="C678" s="218"/>
      <c r="D678" s="218"/>
      <c r="E678" s="218"/>
      <c r="F678" s="218"/>
      <c r="G678" s="219"/>
      <c r="H678" s="219"/>
      <c r="I678" s="219"/>
    </row>
    <row r="679" spans="1:9" ht="12.75" customHeight="1" x14ac:dyDescent="0.25">
      <c r="A679" s="217"/>
      <c r="B679" s="217"/>
      <c r="C679" s="218"/>
      <c r="D679" s="218"/>
      <c r="E679" s="218"/>
      <c r="F679" s="218"/>
      <c r="G679" s="219"/>
      <c r="H679" s="219"/>
      <c r="I679" s="219"/>
    </row>
    <row r="680" spans="1:9" ht="12.75" customHeight="1" x14ac:dyDescent="0.25">
      <c r="A680" s="217"/>
      <c r="B680" s="217"/>
      <c r="C680" s="218"/>
      <c r="D680" s="218"/>
      <c r="E680" s="218"/>
      <c r="F680" s="218"/>
      <c r="G680" s="219"/>
      <c r="H680" s="219"/>
      <c r="I680" s="219"/>
    </row>
    <row r="681" spans="1:9" ht="12.75" customHeight="1" x14ac:dyDescent="0.25">
      <c r="A681" s="217"/>
      <c r="B681" s="217"/>
      <c r="C681" s="218"/>
      <c r="D681" s="218"/>
      <c r="E681" s="218"/>
      <c r="F681" s="218"/>
      <c r="G681" s="219"/>
      <c r="H681" s="219"/>
      <c r="I681" s="219"/>
    </row>
    <row r="682" spans="1:9" ht="12.75" customHeight="1" x14ac:dyDescent="0.25">
      <c r="A682" s="217"/>
      <c r="B682" s="217"/>
      <c r="C682" s="218"/>
      <c r="D682" s="218"/>
      <c r="E682" s="218"/>
      <c r="F682" s="218"/>
      <c r="G682" s="219"/>
      <c r="H682" s="219"/>
      <c r="I682" s="219"/>
    </row>
    <row r="683" spans="1:9" ht="12.75" customHeight="1" x14ac:dyDescent="0.25">
      <c r="A683" s="217"/>
      <c r="B683" s="217"/>
      <c r="C683" s="218"/>
      <c r="D683" s="218"/>
      <c r="E683" s="218"/>
      <c r="F683" s="218"/>
      <c r="G683" s="219"/>
      <c r="H683" s="219"/>
      <c r="I683" s="219"/>
    </row>
    <row r="684" spans="1:9" ht="12.75" customHeight="1" x14ac:dyDescent="0.25">
      <c r="A684" s="217"/>
      <c r="B684" s="217"/>
      <c r="C684" s="218"/>
      <c r="D684" s="218"/>
      <c r="E684" s="218"/>
      <c r="F684" s="218"/>
      <c r="G684" s="219"/>
      <c r="H684" s="219"/>
      <c r="I684" s="219"/>
    </row>
    <row r="685" spans="1:9" ht="12.75" customHeight="1" x14ac:dyDescent="0.25">
      <c r="A685" s="217"/>
      <c r="B685" s="217"/>
      <c r="C685" s="218"/>
      <c r="D685" s="218"/>
      <c r="E685" s="218"/>
      <c r="F685" s="218"/>
      <c r="G685" s="219"/>
      <c r="H685" s="219"/>
      <c r="I685" s="219"/>
    </row>
    <row r="686" spans="1:9" ht="12.75" customHeight="1" x14ac:dyDescent="0.25">
      <c r="A686" s="217"/>
      <c r="B686" s="217"/>
      <c r="C686" s="218"/>
      <c r="D686" s="218"/>
      <c r="E686" s="218"/>
      <c r="F686" s="218"/>
      <c r="G686" s="219"/>
      <c r="H686" s="219"/>
      <c r="I686" s="219"/>
    </row>
    <row r="687" spans="1:9" ht="12.75" customHeight="1" x14ac:dyDescent="0.25">
      <c r="A687" s="217"/>
      <c r="B687" s="217"/>
      <c r="C687" s="218"/>
      <c r="D687" s="218"/>
      <c r="E687" s="218"/>
      <c r="F687" s="218"/>
      <c r="G687" s="219"/>
      <c r="H687" s="219"/>
      <c r="I687" s="219"/>
    </row>
    <row r="688" spans="1:9" ht="12.75" customHeight="1" x14ac:dyDescent="0.25">
      <c r="A688" s="217"/>
      <c r="B688" s="217"/>
      <c r="C688" s="218"/>
      <c r="D688" s="218"/>
      <c r="E688" s="218"/>
      <c r="F688" s="218"/>
      <c r="G688" s="219"/>
      <c r="H688" s="219"/>
      <c r="I688" s="219"/>
    </row>
    <row r="689" spans="1:9" ht="12.75" customHeight="1" x14ac:dyDescent="0.25">
      <c r="A689" s="217"/>
      <c r="B689" s="217"/>
      <c r="C689" s="218"/>
      <c r="D689" s="218"/>
      <c r="E689" s="218"/>
      <c r="F689" s="218"/>
      <c r="G689" s="219"/>
      <c r="H689" s="219"/>
      <c r="I689" s="219"/>
    </row>
    <row r="690" spans="1:9" ht="12.75" customHeight="1" x14ac:dyDescent="0.25">
      <c r="A690" s="217"/>
      <c r="B690" s="217"/>
      <c r="C690" s="218"/>
      <c r="D690" s="218"/>
      <c r="E690" s="218"/>
      <c r="F690" s="218"/>
      <c r="G690" s="219"/>
      <c r="H690" s="219"/>
      <c r="I690" s="219"/>
    </row>
    <row r="691" spans="1:9" ht="12.75" customHeight="1" x14ac:dyDescent="0.25">
      <c r="A691" s="217"/>
      <c r="B691" s="217"/>
      <c r="C691" s="218"/>
      <c r="D691" s="218"/>
      <c r="E691" s="218"/>
      <c r="F691" s="218"/>
      <c r="G691" s="219"/>
      <c r="H691" s="219"/>
      <c r="I691" s="219"/>
    </row>
    <row r="692" spans="1:9" ht="12.75" customHeight="1" x14ac:dyDescent="0.25">
      <c r="A692" s="217"/>
      <c r="B692" s="217"/>
      <c r="C692" s="218"/>
      <c r="D692" s="218"/>
      <c r="E692" s="218"/>
      <c r="F692" s="218"/>
      <c r="G692" s="219"/>
      <c r="H692" s="219"/>
      <c r="I692" s="219"/>
    </row>
    <row r="693" spans="1:9" ht="12.75" customHeight="1" x14ac:dyDescent="0.25">
      <c r="A693" s="217"/>
      <c r="B693" s="217"/>
      <c r="C693" s="218"/>
      <c r="D693" s="218"/>
      <c r="E693" s="218"/>
      <c r="F693" s="218"/>
      <c r="G693" s="219"/>
      <c r="H693" s="219"/>
      <c r="I693" s="219"/>
    </row>
    <row r="694" spans="1:9" ht="12.75" customHeight="1" x14ac:dyDescent="0.25">
      <c r="A694" s="217"/>
      <c r="B694" s="217"/>
      <c r="C694" s="218"/>
      <c r="D694" s="218"/>
      <c r="E694" s="218"/>
      <c r="F694" s="218"/>
      <c r="G694" s="219"/>
      <c r="H694" s="219"/>
      <c r="I694" s="219"/>
    </row>
    <row r="695" spans="1:9" ht="12.75" customHeight="1" x14ac:dyDescent="0.25">
      <c r="A695" s="217"/>
      <c r="B695" s="217"/>
      <c r="C695" s="218"/>
      <c r="D695" s="218"/>
      <c r="E695" s="218"/>
      <c r="F695" s="218"/>
      <c r="G695" s="219"/>
      <c r="H695" s="219"/>
      <c r="I695" s="219"/>
    </row>
    <row r="696" spans="1:9" ht="12.75" customHeight="1" x14ac:dyDescent="0.25">
      <c r="A696" s="217"/>
      <c r="B696" s="217"/>
      <c r="C696" s="218"/>
      <c r="D696" s="218"/>
      <c r="E696" s="218"/>
      <c r="F696" s="218"/>
      <c r="G696" s="219"/>
      <c r="H696" s="219"/>
      <c r="I696" s="219"/>
    </row>
    <row r="697" spans="1:9" ht="12.75" customHeight="1" x14ac:dyDescent="0.25">
      <c r="A697" s="217"/>
      <c r="B697" s="217"/>
      <c r="C697" s="218"/>
      <c r="D697" s="218"/>
      <c r="E697" s="218"/>
      <c r="F697" s="218"/>
      <c r="G697" s="219"/>
      <c r="H697" s="219"/>
      <c r="I697" s="219"/>
    </row>
    <row r="698" spans="1:9" ht="12.75" customHeight="1" x14ac:dyDescent="0.25">
      <c r="A698" s="217"/>
      <c r="B698" s="217"/>
      <c r="C698" s="218"/>
      <c r="D698" s="218"/>
      <c r="E698" s="218"/>
      <c r="F698" s="218"/>
      <c r="G698" s="219"/>
      <c r="H698" s="219"/>
      <c r="I698" s="219"/>
    </row>
    <row r="699" spans="1:9" ht="12.75" customHeight="1" x14ac:dyDescent="0.25">
      <c r="A699" s="217"/>
      <c r="B699" s="217"/>
      <c r="C699" s="218"/>
      <c r="D699" s="218"/>
      <c r="E699" s="218"/>
      <c r="F699" s="218"/>
      <c r="G699" s="219"/>
      <c r="H699" s="219"/>
      <c r="I699" s="219"/>
    </row>
    <row r="700" spans="1:9" ht="12.75" customHeight="1" x14ac:dyDescent="0.25">
      <c r="A700" s="217"/>
      <c r="B700" s="217"/>
      <c r="C700" s="218"/>
      <c r="D700" s="218"/>
      <c r="E700" s="218"/>
      <c r="F700" s="218"/>
      <c r="G700" s="219"/>
      <c r="H700" s="219"/>
      <c r="I700" s="219"/>
    </row>
    <row r="701" spans="1:9" ht="12.75" customHeight="1" x14ac:dyDescent="0.25">
      <c r="A701" s="217"/>
      <c r="B701" s="217"/>
      <c r="C701" s="218"/>
      <c r="D701" s="218"/>
      <c r="E701" s="218"/>
      <c r="F701" s="218"/>
      <c r="G701" s="219"/>
      <c r="H701" s="219"/>
      <c r="I701" s="219"/>
    </row>
    <row r="702" spans="1:9" ht="12.75" customHeight="1" x14ac:dyDescent="0.25">
      <c r="A702" s="217"/>
      <c r="B702" s="217"/>
      <c r="C702" s="218"/>
      <c r="D702" s="218"/>
      <c r="E702" s="218"/>
      <c r="F702" s="218"/>
      <c r="G702" s="219"/>
      <c r="H702" s="219"/>
      <c r="I702" s="219"/>
    </row>
    <row r="703" spans="1:9" ht="12.75" customHeight="1" x14ac:dyDescent="0.25">
      <c r="A703" s="217"/>
      <c r="B703" s="217"/>
      <c r="C703" s="218"/>
      <c r="D703" s="218"/>
      <c r="E703" s="218"/>
      <c r="F703" s="218"/>
      <c r="G703" s="219"/>
      <c r="H703" s="219"/>
      <c r="I703" s="219"/>
    </row>
    <row r="704" spans="1:9" ht="12.75" customHeight="1" x14ac:dyDescent="0.25">
      <c r="A704" s="217"/>
      <c r="B704" s="217"/>
      <c r="C704" s="218"/>
      <c r="D704" s="218"/>
      <c r="E704" s="218"/>
      <c r="F704" s="218"/>
      <c r="G704" s="219"/>
      <c r="H704" s="219"/>
      <c r="I704" s="219"/>
    </row>
    <row r="705" spans="1:9" ht="12.75" customHeight="1" x14ac:dyDescent="0.25">
      <c r="A705" s="217"/>
      <c r="B705" s="217"/>
      <c r="C705" s="218"/>
      <c r="D705" s="218"/>
      <c r="E705" s="218"/>
      <c r="F705" s="218"/>
      <c r="G705" s="219"/>
      <c r="H705" s="219"/>
      <c r="I705" s="219"/>
    </row>
    <row r="706" spans="1:9" ht="12.75" customHeight="1" x14ac:dyDescent="0.25">
      <c r="A706" s="217"/>
      <c r="B706" s="217"/>
      <c r="C706" s="218"/>
      <c r="D706" s="218"/>
      <c r="E706" s="218"/>
      <c r="F706" s="218"/>
      <c r="G706" s="219"/>
      <c r="H706" s="219"/>
      <c r="I706" s="219"/>
    </row>
    <row r="707" spans="1:9" ht="12.75" customHeight="1" x14ac:dyDescent="0.25">
      <c r="A707" s="217"/>
      <c r="B707" s="217"/>
      <c r="C707" s="218"/>
      <c r="D707" s="218"/>
      <c r="E707" s="218"/>
      <c r="F707" s="218"/>
      <c r="G707" s="219"/>
      <c r="H707" s="219"/>
      <c r="I707" s="219"/>
    </row>
    <row r="708" spans="1:9" ht="12.75" customHeight="1" x14ac:dyDescent="0.25">
      <c r="A708" s="217"/>
      <c r="B708" s="217"/>
      <c r="C708" s="218"/>
      <c r="D708" s="218"/>
      <c r="E708" s="218"/>
      <c r="F708" s="218"/>
      <c r="G708" s="219"/>
      <c r="H708" s="219"/>
      <c r="I708" s="219"/>
    </row>
    <row r="709" spans="1:9" ht="12.75" customHeight="1" x14ac:dyDescent="0.25">
      <c r="A709" s="217"/>
      <c r="B709" s="217"/>
      <c r="C709" s="218"/>
      <c r="D709" s="218"/>
      <c r="E709" s="218"/>
      <c r="F709" s="218"/>
      <c r="G709" s="219"/>
      <c r="H709" s="219"/>
      <c r="I709" s="219"/>
    </row>
    <row r="710" spans="1:9" ht="12.75" customHeight="1" x14ac:dyDescent="0.25">
      <c r="A710" s="217"/>
      <c r="B710" s="217"/>
      <c r="C710" s="218"/>
      <c r="D710" s="218"/>
      <c r="E710" s="218"/>
      <c r="F710" s="218"/>
      <c r="G710" s="219"/>
      <c r="H710" s="219"/>
      <c r="I710" s="219"/>
    </row>
    <row r="711" spans="1:9" ht="12.75" customHeight="1" x14ac:dyDescent="0.25">
      <c r="A711" s="217"/>
      <c r="B711" s="217"/>
      <c r="C711" s="218"/>
      <c r="D711" s="218"/>
      <c r="E711" s="218"/>
      <c r="F711" s="218"/>
      <c r="G711" s="219"/>
      <c r="H711" s="219"/>
      <c r="I711" s="219"/>
    </row>
    <row r="712" spans="1:9" ht="12.75" customHeight="1" x14ac:dyDescent="0.25">
      <c r="A712" s="217"/>
      <c r="B712" s="217"/>
      <c r="C712" s="218"/>
      <c r="D712" s="218"/>
      <c r="E712" s="218"/>
      <c r="F712" s="218"/>
      <c r="G712" s="219"/>
      <c r="H712" s="219"/>
      <c r="I712" s="219"/>
    </row>
    <row r="713" spans="1:9" ht="12.75" customHeight="1" x14ac:dyDescent="0.25">
      <c r="A713" s="217"/>
      <c r="B713" s="217"/>
      <c r="C713" s="218"/>
      <c r="D713" s="218"/>
      <c r="E713" s="218"/>
      <c r="F713" s="218"/>
      <c r="G713" s="219"/>
      <c r="H713" s="219"/>
      <c r="I713" s="219"/>
    </row>
    <row r="714" spans="1:9" ht="12.75" customHeight="1" x14ac:dyDescent="0.25">
      <c r="A714" s="217"/>
      <c r="B714" s="217"/>
      <c r="C714" s="218"/>
      <c r="D714" s="218"/>
      <c r="E714" s="218"/>
      <c r="F714" s="218"/>
      <c r="G714" s="219"/>
      <c r="H714" s="219"/>
      <c r="I714" s="219"/>
    </row>
    <row r="715" spans="1:9" ht="12.75" customHeight="1" x14ac:dyDescent="0.25">
      <c r="A715" s="217"/>
      <c r="B715" s="217"/>
      <c r="C715" s="218"/>
      <c r="D715" s="218"/>
      <c r="E715" s="218"/>
      <c r="F715" s="218"/>
      <c r="G715" s="219"/>
      <c r="H715" s="219"/>
      <c r="I715" s="219"/>
    </row>
    <row r="716" spans="1:9" ht="12.75" customHeight="1" x14ac:dyDescent="0.25">
      <c r="A716" s="217"/>
      <c r="B716" s="217"/>
      <c r="C716" s="218"/>
      <c r="D716" s="218"/>
      <c r="E716" s="218"/>
      <c r="F716" s="218"/>
      <c r="G716" s="219"/>
      <c r="H716" s="219"/>
      <c r="I716" s="219"/>
    </row>
    <row r="717" spans="1:9" ht="12.75" customHeight="1" x14ac:dyDescent="0.25">
      <c r="A717" s="217"/>
      <c r="B717" s="217"/>
      <c r="C717" s="218"/>
      <c r="D717" s="218"/>
      <c r="E717" s="218"/>
      <c r="F717" s="218"/>
      <c r="G717" s="219"/>
      <c r="H717" s="219"/>
      <c r="I717" s="219"/>
    </row>
    <row r="718" spans="1:9" ht="12.75" customHeight="1" x14ac:dyDescent="0.25">
      <c r="A718" s="217"/>
      <c r="B718" s="217"/>
      <c r="C718" s="218"/>
      <c r="D718" s="218"/>
      <c r="E718" s="218"/>
      <c r="F718" s="218"/>
      <c r="G718" s="219"/>
      <c r="H718" s="219"/>
      <c r="I718" s="219"/>
    </row>
    <row r="719" spans="1:9" ht="12.75" customHeight="1" x14ac:dyDescent="0.25">
      <c r="A719" s="217"/>
      <c r="B719" s="217"/>
      <c r="C719" s="218"/>
      <c r="D719" s="218"/>
      <c r="E719" s="218"/>
      <c r="F719" s="218"/>
      <c r="G719" s="219"/>
      <c r="H719" s="219"/>
      <c r="I719" s="219"/>
    </row>
    <row r="720" spans="1:9" ht="12.75" customHeight="1" x14ac:dyDescent="0.25">
      <c r="A720" s="217"/>
      <c r="B720" s="217"/>
      <c r="C720" s="218"/>
      <c r="D720" s="218"/>
      <c r="E720" s="218"/>
      <c r="F720" s="218"/>
      <c r="G720" s="219"/>
      <c r="H720" s="219"/>
      <c r="I720" s="219"/>
    </row>
    <row r="721" spans="1:9" ht="12.75" customHeight="1" x14ac:dyDescent="0.25">
      <c r="A721" s="217"/>
      <c r="B721" s="217"/>
      <c r="C721" s="218"/>
      <c r="D721" s="218"/>
      <c r="E721" s="218"/>
      <c r="F721" s="218"/>
      <c r="G721" s="219"/>
      <c r="H721" s="219"/>
      <c r="I721" s="219"/>
    </row>
    <row r="722" spans="1:9" ht="12.75" customHeight="1" x14ac:dyDescent="0.25">
      <c r="A722" s="217"/>
      <c r="B722" s="217"/>
      <c r="C722" s="218"/>
      <c r="D722" s="218"/>
      <c r="E722" s="218"/>
      <c r="F722" s="218"/>
      <c r="G722" s="219"/>
      <c r="H722" s="219"/>
      <c r="I722" s="219"/>
    </row>
    <row r="723" spans="1:9" ht="12.75" customHeight="1" x14ac:dyDescent="0.25">
      <c r="A723" s="217"/>
      <c r="B723" s="217"/>
      <c r="C723" s="218"/>
      <c r="D723" s="218"/>
      <c r="E723" s="218"/>
      <c r="F723" s="218"/>
      <c r="G723" s="219"/>
      <c r="H723" s="219"/>
      <c r="I723" s="219"/>
    </row>
    <row r="724" spans="1:9" ht="12.75" customHeight="1" x14ac:dyDescent="0.25">
      <c r="A724" s="217"/>
      <c r="B724" s="217"/>
      <c r="C724" s="218"/>
      <c r="D724" s="218"/>
      <c r="E724" s="218"/>
      <c r="F724" s="218"/>
      <c r="G724" s="219"/>
      <c r="H724" s="219"/>
      <c r="I724" s="219"/>
    </row>
    <row r="725" spans="1:9" ht="12.75" customHeight="1" x14ac:dyDescent="0.25">
      <c r="A725" s="217"/>
      <c r="B725" s="217"/>
      <c r="C725" s="218"/>
      <c r="D725" s="218"/>
      <c r="E725" s="218"/>
      <c r="F725" s="218"/>
      <c r="G725" s="219"/>
      <c r="H725" s="219"/>
      <c r="I725" s="219"/>
    </row>
    <row r="726" spans="1:9" ht="12.75" customHeight="1" x14ac:dyDescent="0.25">
      <c r="A726" s="217"/>
      <c r="B726" s="217"/>
      <c r="C726" s="218"/>
      <c r="D726" s="218"/>
      <c r="E726" s="218"/>
      <c r="F726" s="218"/>
      <c r="G726" s="219"/>
      <c r="H726" s="219"/>
      <c r="I726" s="219"/>
    </row>
    <row r="727" spans="1:9" ht="12.75" customHeight="1" x14ac:dyDescent="0.25">
      <c r="A727" s="217"/>
      <c r="B727" s="217"/>
      <c r="C727" s="218"/>
      <c r="D727" s="218"/>
      <c r="E727" s="218"/>
      <c r="F727" s="218"/>
      <c r="G727" s="219"/>
      <c r="H727" s="219"/>
      <c r="I727" s="219"/>
    </row>
    <row r="728" spans="1:9" ht="12.75" customHeight="1" x14ac:dyDescent="0.25">
      <c r="A728" s="217"/>
      <c r="B728" s="217"/>
      <c r="C728" s="218"/>
      <c r="D728" s="218"/>
      <c r="E728" s="218"/>
      <c r="F728" s="218"/>
      <c r="G728" s="219"/>
      <c r="H728" s="219"/>
      <c r="I728" s="219"/>
    </row>
    <row r="729" spans="1:9" ht="12.75" customHeight="1" x14ac:dyDescent="0.25">
      <c r="A729" s="217"/>
      <c r="B729" s="217"/>
      <c r="C729" s="218"/>
      <c r="D729" s="218"/>
      <c r="E729" s="218"/>
      <c r="F729" s="218"/>
      <c r="G729" s="219"/>
      <c r="H729" s="219"/>
      <c r="I729" s="219"/>
    </row>
    <row r="730" spans="1:9" ht="12.75" customHeight="1" x14ac:dyDescent="0.25">
      <c r="A730" s="217"/>
      <c r="B730" s="217"/>
      <c r="C730" s="218"/>
      <c r="D730" s="218"/>
      <c r="E730" s="218"/>
      <c r="F730" s="218"/>
      <c r="G730" s="219"/>
      <c r="H730" s="219"/>
      <c r="I730" s="219"/>
    </row>
    <row r="731" spans="1:9" ht="12.75" customHeight="1" x14ac:dyDescent="0.25">
      <c r="A731" s="217"/>
      <c r="B731" s="217"/>
      <c r="C731" s="218"/>
      <c r="D731" s="218"/>
      <c r="E731" s="218"/>
      <c r="F731" s="218"/>
      <c r="G731" s="219"/>
      <c r="H731" s="219"/>
      <c r="I731" s="219"/>
    </row>
    <row r="732" spans="1:9" ht="12.75" customHeight="1" x14ac:dyDescent="0.25">
      <c r="A732" s="217"/>
      <c r="B732" s="217"/>
      <c r="C732" s="218"/>
      <c r="D732" s="218"/>
      <c r="E732" s="218"/>
      <c r="F732" s="218"/>
      <c r="G732" s="219"/>
      <c r="H732" s="219"/>
      <c r="I732" s="219"/>
    </row>
    <row r="733" spans="1:9" ht="12.75" customHeight="1" x14ac:dyDescent="0.25">
      <c r="A733" s="217"/>
      <c r="B733" s="217"/>
      <c r="C733" s="218"/>
      <c r="D733" s="218"/>
      <c r="E733" s="218"/>
      <c r="F733" s="218"/>
      <c r="G733" s="219"/>
      <c r="H733" s="219"/>
      <c r="I733" s="219"/>
    </row>
    <row r="734" spans="1:9" ht="12.75" customHeight="1" x14ac:dyDescent="0.25">
      <c r="A734" s="217"/>
      <c r="B734" s="217"/>
      <c r="C734" s="218"/>
      <c r="D734" s="218"/>
      <c r="E734" s="218"/>
      <c r="F734" s="218"/>
      <c r="G734" s="219"/>
      <c r="H734" s="219"/>
      <c r="I734" s="219"/>
    </row>
    <row r="735" spans="1:9" ht="12.75" customHeight="1" x14ac:dyDescent="0.25">
      <c r="A735" s="217"/>
      <c r="B735" s="217"/>
      <c r="C735" s="218"/>
      <c r="D735" s="218"/>
      <c r="E735" s="218"/>
      <c r="F735" s="218"/>
      <c r="G735" s="219"/>
      <c r="H735" s="219"/>
      <c r="I735" s="219"/>
    </row>
    <row r="736" spans="1:9" ht="12.75" customHeight="1" x14ac:dyDescent="0.25">
      <c r="A736" s="217"/>
      <c r="B736" s="217"/>
      <c r="C736" s="218"/>
      <c r="D736" s="218"/>
      <c r="E736" s="218"/>
      <c r="F736" s="218"/>
      <c r="G736" s="219"/>
      <c r="H736" s="219"/>
      <c r="I736" s="219"/>
    </row>
    <row r="737" spans="1:9" ht="12.75" customHeight="1" x14ac:dyDescent="0.25">
      <c r="A737" s="217"/>
      <c r="B737" s="217"/>
      <c r="C737" s="218"/>
      <c r="D737" s="218"/>
      <c r="E737" s="218"/>
      <c r="F737" s="218"/>
      <c r="G737" s="219"/>
      <c r="H737" s="219"/>
      <c r="I737" s="219"/>
    </row>
    <row r="738" spans="1:9" ht="12.75" customHeight="1" x14ac:dyDescent="0.25">
      <c r="A738" s="217"/>
      <c r="B738" s="217"/>
      <c r="C738" s="218"/>
      <c r="D738" s="218"/>
      <c r="E738" s="218"/>
      <c r="F738" s="218"/>
      <c r="G738" s="219"/>
      <c r="H738" s="219"/>
      <c r="I738" s="219"/>
    </row>
    <row r="739" spans="1:9" ht="12.75" customHeight="1" x14ac:dyDescent="0.25">
      <c r="A739" s="217"/>
      <c r="B739" s="217"/>
      <c r="C739" s="218"/>
      <c r="D739" s="218"/>
      <c r="E739" s="218"/>
      <c r="F739" s="218"/>
      <c r="G739" s="219"/>
      <c r="H739" s="219"/>
      <c r="I739" s="219"/>
    </row>
    <row r="740" spans="1:9" ht="12.75" customHeight="1" x14ac:dyDescent="0.25">
      <c r="A740" s="217"/>
      <c r="B740" s="217"/>
      <c r="C740" s="218"/>
      <c r="D740" s="218"/>
      <c r="E740" s="218"/>
      <c r="F740" s="218"/>
      <c r="G740" s="219"/>
      <c r="H740" s="219"/>
      <c r="I740" s="219"/>
    </row>
    <row r="741" spans="1:9" ht="12.75" customHeight="1" x14ac:dyDescent="0.25">
      <c r="A741" s="217"/>
      <c r="B741" s="217"/>
      <c r="C741" s="218"/>
      <c r="D741" s="218"/>
      <c r="E741" s="218"/>
      <c r="F741" s="218"/>
      <c r="G741" s="219"/>
      <c r="H741" s="219"/>
      <c r="I741" s="219"/>
    </row>
    <row r="742" spans="1:9" ht="12.75" customHeight="1" x14ac:dyDescent="0.25">
      <c r="A742" s="217"/>
      <c r="B742" s="217"/>
      <c r="C742" s="218"/>
      <c r="D742" s="218"/>
      <c r="E742" s="218"/>
      <c r="F742" s="218"/>
      <c r="G742" s="219"/>
      <c r="H742" s="219"/>
      <c r="I742" s="219"/>
    </row>
    <row r="743" spans="1:9" ht="12.75" customHeight="1" x14ac:dyDescent="0.25">
      <c r="A743" s="217"/>
      <c r="B743" s="217"/>
      <c r="C743" s="218"/>
      <c r="D743" s="218"/>
      <c r="E743" s="218"/>
      <c r="F743" s="218"/>
      <c r="G743" s="219"/>
      <c r="H743" s="219"/>
      <c r="I743" s="219"/>
    </row>
    <row r="744" spans="1:9" ht="12.75" customHeight="1" x14ac:dyDescent="0.25">
      <c r="A744" s="217"/>
      <c r="B744" s="217"/>
      <c r="C744" s="218"/>
      <c r="D744" s="218"/>
      <c r="E744" s="218"/>
      <c r="F744" s="218"/>
      <c r="G744" s="219"/>
      <c r="H744" s="219"/>
      <c r="I744" s="219"/>
    </row>
    <row r="745" spans="1:9" ht="12.75" customHeight="1" x14ac:dyDescent="0.25">
      <c r="A745" s="217"/>
      <c r="B745" s="217"/>
      <c r="C745" s="218"/>
      <c r="D745" s="218"/>
      <c r="E745" s="218"/>
      <c r="F745" s="218"/>
      <c r="G745" s="219"/>
      <c r="H745" s="219"/>
      <c r="I745" s="219"/>
    </row>
    <row r="746" spans="1:9" ht="12.75" customHeight="1" x14ac:dyDescent="0.25">
      <c r="A746" s="217"/>
      <c r="B746" s="217"/>
      <c r="C746" s="218"/>
      <c r="D746" s="218"/>
      <c r="E746" s="218"/>
      <c r="F746" s="218"/>
      <c r="G746" s="219"/>
      <c r="H746" s="219"/>
      <c r="I746" s="219"/>
    </row>
    <row r="747" spans="1:9" ht="12.75" customHeight="1" x14ac:dyDescent="0.25">
      <c r="A747" s="217"/>
      <c r="B747" s="217"/>
      <c r="C747" s="218"/>
      <c r="D747" s="218"/>
      <c r="E747" s="218"/>
      <c r="F747" s="218"/>
      <c r="G747" s="219"/>
      <c r="H747" s="219"/>
      <c r="I747" s="219"/>
    </row>
    <row r="748" spans="1:9" ht="12.75" customHeight="1" x14ac:dyDescent="0.25">
      <c r="A748" s="217"/>
      <c r="B748" s="217"/>
      <c r="C748" s="218"/>
      <c r="D748" s="218"/>
      <c r="E748" s="218"/>
      <c r="F748" s="218"/>
      <c r="G748" s="219"/>
      <c r="H748" s="219"/>
      <c r="I748" s="219"/>
    </row>
    <row r="749" spans="1:9" ht="12.75" customHeight="1" x14ac:dyDescent="0.25">
      <c r="A749" s="217"/>
      <c r="B749" s="217"/>
      <c r="C749" s="218"/>
      <c r="D749" s="218"/>
      <c r="E749" s="218"/>
      <c r="F749" s="218"/>
      <c r="G749" s="219"/>
      <c r="H749" s="219"/>
      <c r="I749" s="219"/>
    </row>
    <row r="750" spans="1:9" ht="12.75" customHeight="1" x14ac:dyDescent="0.25">
      <c r="A750" s="217"/>
      <c r="B750" s="217"/>
      <c r="C750" s="218"/>
      <c r="D750" s="218"/>
      <c r="E750" s="218"/>
      <c r="F750" s="218"/>
      <c r="G750" s="219"/>
      <c r="H750" s="219"/>
      <c r="I750" s="219"/>
    </row>
    <row r="751" spans="1:9" ht="12.75" customHeight="1" x14ac:dyDescent="0.25">
      <c r="A751" s="217"/>
      <c r="B751" s="217"/>
      <c r="C751" s="218"/>
      <c r="D751" s="218"/>
      <c r="E751" s="218"/>
      <c r="F751" s="218"/>
      <c r="G751" s="219"/>
      <c r="H751" s="219"/>
      <c r="I751" s="219"/>
    </row>
    <row r="752" spans="1:9" ht="12.75" customHeight="1" x14ac:dyDescent="0.25">
      <c r="A752" s="217"/>
      <c r="B752" s="217"/>
      <c r="C752" s="218"/>
      <c r="D752" s="218"/>
      <c r="E752" s="218"/>
      <c r="F752" s="218"/>
      <c r="G752" s="219"/>
      <c r="H752" s="219"/>
      <c r="I752" s="219"/>
    </row>
    <row r="753" spans="1:9" ht="12.75" customHeight="1" x14ac:dyDescent="0.25">
      <c r="A753" s="217"/>
      <c r="B753" s="217"/>
      <c r="C753" s="218"/>
      <c r="D753" s="218"/>
      <c r="E753" s="218"/>
      <c r="F753" s="218"/>
      <c r="G753" s="219"/>
      <c r="H753" s="219"/>
      <c r="I753" s="219"/>
    </row>
    <row r="754" spans="1:9" ht="12.75" customHeight="1" x14ac:dyDescent="0.25">
      <c r="A754" s="217"/>
      <c r="B754" s="217"/>
      <c r="C754" s="218"/>
      <c r="D754" s="218"/>
      <c r="E754" s="218"/>
      <c r="F754" s="218"/>
      <c r="G754" s="219"/>
      <c r="H754" s="219"/>
      <c r="I754" s="219"/>
    </row>
    <row r="755" spans="1:9" ht="12.75" customHeight="1" x14ac:dyDescent="0.25">
      <c r="A755" s="217"/>
      <c r="B755" s="217"/>
      <c r="C755" s="218"/>
      <c r="D755" s="218"/>
      <c r="E755" s="218"/>
      <c r="F755" s="218"/>
      <c r="G755" s="219"/>
      <c r="H755" s="219"/>
      <c r="I755" s="219"/>
    </row>
    <row r="756" spans="1:9" ht="12.75" customHeight="1" x14ac:dyDescent="0.25">
      <c r="A756" s="217"/>
      <c r="B756" s="217"/>
      <c r="C756" s="218"/>
      <c r="D756" s="218"/>
      <c r="E756" s="218"/>
      <c r="F756" s="218"/>
      <c r="G756" s="219"/>
      <c r="H756" s="219"/>
      <c r="I756" s="219"/>
    </row>
    <row r="757" spans="1:9" ht="12.75" customHeight="1" x14ac:dyDescent="0.25">
      <c r="A757" s="217"/>
      <c r="B757" s="217"/>
      <c r="C757" s="218"/>
      <c r="D757" s="218"/>
      <c r="E757" s="218"/>
      <c r="F757" s="218"/>
      <c r="G757" s="219"/>
      <c r="H757" s="219"/>
      <c r="I757" s="219"/>
    </row>
    <row r="758" spans="1:9" ht="12.75" customHeight="1" x14ac:dyDescent="0.25">
      <c r="A758" s="217"/>
      <c r="B758" s="217"/>
      <c r="C758" s="218"/>
      <c r="D758" s="218"/>
      <c r="E758" s="218"/>
      <c r="F758" s="218"/>
      <c r="G758" s="219"/>
      <c r="H758" s="219"/>
      <c r="I758" s="219"/>
    </row>
    <row r="759" spans="1:9" ht="12.75" customHeight="1" x14ac:dyDescent="0.25">
      <c r="A759" s="217"/>
      <c r="B759" s="217"/>
      <c r="C759" s="218"/>
      <c r="D759" s="218"/>
      <c r="E759" s="218"/>
      <c r="F759" s="218"/>
      <c r="G759" s="219"/>
      <c r="H759" s="219"/>
      <c r="I759" s="219"/>
    </row>
    <row r="760" spans="1:9" ht="12.75" customHeight="1" x14ac:dyDescent="0.25">
      <c r="A760" s="217"/>
      <c r="B760" s="217"/>
      <c r="C760" s="218"/>
      <c r="D760" s="218"/>
      <c r="E760" s="218"/>
      <c r="F760" s="218"/>
      <c r="G760" s="219"/>
      <c r="H760" s="219"/>
      <c r="I760" s="219"/>
    </row>
    <row r="761" spans="1:9" ht="12.75" customHeight="1" x14ac:dyDescent="0.25">
      <c r="A761" s="217"/>
      <c r="B761" s="217"/>
      <c r="C761" s="218"/>
      <c r="D761" s="218"/>
      <c r="E761" s="218"/>
      <c r="F761" s="218"/>
      <c r="G761" s="219"/>
      <c r="H761" s="219"/>
      <c r="I761" s="219"/>
    </row>
    <row r="762" spans="1:9" ht="12.75" customHeight="1" x14ac:dyDescent="0.25">
      <c r="A762" s="217"/>
      <c r="B762" s="217"/>
      <c r="C762" s="218"/>
      <c r="D762" s="218"/>
      <c r="E762" s="218"/>
      <c r="F762" s="218"/>
      <c r="G762" s="219"/>
      <c r="H762" s="219"/>
      <c r="I762" s="219"/>
    </row>
    <row r="763" spans="1:9" ht="12.75" customHeight="1" x14ac:dyDescent="0.25">
      <c r="A763" s="217"/>
      <c r="B763" s="217"/>
      <c r="C763" s="218"/>
      <c r="D763" s="218"/>
      <c r="E763" s="218"/>
      <c r="F763" s="218"/>
      <c r="G763" s="219"/>
      <c r="H763" s="219"/>
      <c r="I763" s="219"/>
    </row>
    <row r="764" spans="1:9" ht="12.75" customHeight="1" x14ac:dyDescent="0.25">
      <c r="A764" s="217"/>
      <c r="B764" s="217"/>
      <c r="C764" s="218"/>
      <c r="D764" s="218"/>
      <c r="E764" s="218"/>
      <c r="F764" s="218"/>
      <c r="G764" s="219"/>
      <c r="H764" s="219"/>
      <c r="I764" s="219"/>
    </row>
    <row r="765" spans="1:9" ht="12.75" customHeight="1" x14ac:dyDescent="0.25">
      <c r="A765" s="217"/>
      <c r="B765" s="217"/>
      <c r="C765" s="218"/>
      <c r="D765" s="218"/>
      <c r="E765" s="218"/>
      <c r="F765" s="218"/>
      <c r="G765" s="219"/>
      <c r="H765" s="219"/>
      <c r="I765" s="219"/>
    </row>
    <row r="766" spans="1:9" ht="12.75" customHeight="1" x14ac:dyDescent="0.25">
      <c r="A766" s="217"/>
      <c r="B766" s="217"/>
      <c r="C766" s="218"/>
      <c r="D766" s="218"/>
      <c r="E766" s="218"/>
      <c r="F766" s="218"/>
      <c r="G766" s="219"/>
      <c r="H766" s="219"/>
      <c r="I766" s="219"/>
    </row>
    <row r="767" spans="1:9" ht="12.75" customHeight="1" x14ac:dyDescent="0.25">
      <c r="A767" s="217"/>
      <c r="B767" s="217"/>
      <c r="C767" s="218"/>
      <c r="D767" s="218"/>
      <c r="E767" s="218"/>
      <c r="F767" s="218"/>
      <c r="G767" s="219"/>
      <c r="H767" s="219"/>
      <c r="I767" s="219"/>
    </row>
    <row r="768" spans="1:9" ht="12.75" customHeight="1" x14ac:dyDescent="0.25">
      <c r="A768" s="217"/>
      <c r="B768" s="217"/>
      <c r="C768" s="218"/>
      <c r="D768" s="218"/>
      <c r="E768" s="218"/>
      <c r="F768" s="218"/>
      <c r="G768" s="219"/>
      <c r="H768" s="219"/>
      <c r="I768" s="219"/>
    </row>
    <row r="769" spans="1:9" ht="12.75" customHeight="1" x14ac:dyDescent="0.25">
      <c r="A769" s="217"/>
      <c r="B769" s="217"/>
      <c r="C769" s="218"/>
      <c r="D769" s="218"/>
      <c r="E769" s="218"/>
      <c r="F769" s="218"/>
      <c r="G769" s="219"/>
      <c r="H769" s="219"/>
      <c r="I769" s="219"/>
    </row>
    <row r="770" spans="1:9" ht="12.75" customHeight="1" x14ac:dyDescent="0.25">
      <c r="A770" s="217"/>
      <c r="B770" s="217"/>
      <c r="C770" s="218"/>
      <c r="D770" s="218"/>
      <c r="E770" s="218"/>
      <c r="F770" s="218"/>
      <c r="G770" s="219"/>
      <c r="H770" s="219"/>
      <c r="I770" s="219"/>
    </row>
    <row r="771" spans="1:9" ht="12.75" customHeight="1" x14ac:dyDescent="0.25">
      <c r="A771" s="217"/>
      <c r="B771" s="217"/>
      <c r="C771" s="218"/>
      <c r="D771" s="218"/>
      <c r="E771" s="218"/>
      <c r="F771" s="218"/>
      <c r="G771" s="219"/>
      <c r="H771" s="219"/>
      <c r="I771" s="219"/>
    </row>
    <row r="772" spans="1:9" ht="12.75" customHeight="1" x14ac:dyDescent="0.25">
      <c r="A772" s="217"/>
      <c r="B772" s="217"/>
      <c r="C772" s="218"/>
      <c r="D772" s="218"/>
      <c r="E772" s="218"/>
      <c r="F772" s="218"/>
      <c r="G772" s="219"/>
      <c r="H772" s="219"/>
      <c r="I772" s="219"/>
    </row>
    <row r="773" spans="1:9" ht="12.75" customHeight="1" x14ac:dyDescent="0.25">
      <c r="A773" s="217"/>
      <c r="B773" s="217"/>
      <c r="C773" s="218"/>
      <c r="D773" s="218"/>
      <c r="E773" s="218"/>
      <c r="F773" s="218"/>
      <c r="G773" s="219"/>
      <c r="H773" s="219"/>
      <c r="I773" s="219"/>
    </row>
    <row r="774" spans="1:9" ht="12.75" customHeight="1" x14ac:dyDescent="0.25">
      <c r="A774" s="217"/>
      <c r="B774" s="217"/>
      <c r="C774" s="218"/>
      <c r="D774" s="218"/>
      <c r="E774" s="218"/>
      <c r="F774" s="218"/>
      <c r="G774" s="219"/>
      <c r="H774" s="219"/>
      <c r="I774" s="219"/>
    </row>
    <row r="775" spans="1:9" ht="12.75" customHeight="1" x14ac:dyDescent="0.25">
      <c r="A775" s="217"/>
      <c r="B775" s="217"/>
      <c r="C775" s="218"/>
      <c r="D775" s="218"/>
      <c r="E775" s="218"/>
      <c r="F775" s="218"/>
      <c r="G775" s="219"/>
      <c r="H775" s="219"/>
      <c r="I775" s="219"/>
    </row>
    <row r="776" spans="1:9" ht="12.75" customHeight="1" x14ac:dyDescent="0.25">
      <c r="A776" s="217"/>
      <c r="B776" s="217"/>
      <c r="C776" s="218"/>
      <c r="D776" s="218"/>
      <c r="E776" s="218"/>
      <c r="F776" s="218"/>
      <c r="G776" s="219"/>
      <c r="H776" s="219"/>
      <c r="I776" s="219"/>
    </row>
    <row r="777" spans="1:9" ht="12.75" customHeight="1" x14ac:dyDescent="0.25">
      <c r="A777" s="217"/>
      <c r="B777" s="217"/>
      <c r="C777" s="218"/>
      <c r="D777" s="218"/>
      <c r="E777" s="218"/>
      <c r="F777" s="218"/>
      <c r="G777" s="219"/>
      <c r="H777" s="219"/>
      <c r="I777" s="219"/>
    </row>
    <row r="778" spans="1:9" ht="12.75" customHeight="1" x14ac:dyDescent="0.25">
      <c r="A778" s="217"/>
      <c r="B778" s="217"/>
      <c r="C778" s="218"/>
      <c r="D778" s="218"/>
      <c r="E778" s="218"/>
      <c r="F778" s="218"/>
      <c r="G778" s="219"/>
      <c r="H778" s="219"/>
      <c r="I778" s="219"/>
    </row>
    <row r="779" spans="1:9" ht="12.75" customHeight="1" x14ac:dyDescent="0.25">
      <c r="A779" s="217"/>
      <c r="B779" s="217"/>
      <c r="C779" s="218"/>
      <c r="D779" s="218"/>
      <c r="E779" s="218"/>
      <c r="F779" s="218"/>
      <c r="G779" s="219"/>
      <c r="H779" s="219"/>
      <c r="I779" s="219"/>
    </row>
    <row r="780" spans="1:9" ht="12.75" customHeight="1" x14ac:dyDescent="0.25">
      <c r="A780" s="217"/>
      <c r="B780" s="217"/>
      <c r="C780" s="218"/>
      <c r="D780" s="218"/>
      <c r="E780" s="218"/>
      <c r="F780" s="218"/>
      <c r="G780" s="219"/>
      <c r="H780" s="219"/>
      <c r="I780" s="219"/>
    </row>
    <row r="781" spans="1:9" ht="12.75" customHeight="1" x14ac:dyDescent="0.25">
      <c r="A781" s="217"/>
      <c r="B781" s="217"/>
      <c r="C781" s="218"/>
      <c r="D781" s="218"/>
      <c r="E781" s="218"/>
      <c r="F781" s="218"/>
      <c r="G781" s="219"/>
      <c r="H781" s="219"/>
      <c r="I781" s="219"/>
    </row>
    <row r="782" spans="1:9" ht="12.75" customHeight="1" x14ac:dyDescent="0.25">
      <c r="A782" s="217"/>
      <c r="B782" s="217"/>
      <c r="C782" s="218"/>
      <c r="D782" s="218"/>
      <c r="E782" s="218"/>
      <c r="F782" s="218"/>
      <c r="G782" s="219"/>
      <c r="H782" s="219"/>
      <c r="I782" s="219"/>
    </row>
    <row r="783" spans="1:9" ht="12.75" customHeight="1" x14ac:dyDescent="0.25">
      <c r="A783" s="217"/>
      <c r="B783" s="217"/>
      <c r="C783" s="218"/>
      <c r="D783" s="218"/>
      <c r="E783" s="218"/>
      <c r="F783" s="218"/>
      <c r="G783" s="219"/>
      <c r="H783" s="219"/>
      <c r="I783" s="219"/>
    </row>
    <row r="784" spans="1:9" ht="12.75" customHeight="1" x14ac:dyDescent="0.25">
      <c r="A784" s="217"/>
      <c r="B784" s="217"/>
      <c r="C784" s="218"/>
      <c r="D784" s="218"/>
      <c r="E784" s="218"/>
      <c r="F784" s="218"/>
      <c r="G784" s="219"/>
      <c r="H784" s="219"/>
      <c r="I784" s="219"/>
    </row>
    <row r="785" spans="1:9" ht="12.75" customHeight="1" x14ac:dyDescent="0.25">
      <c r="A785" s="217"/>
      <c r="B785" s="217"/>
      <c r="C785" s="218"/>
      <c r="D785" s="218"/>
      <c r="E785" s="218"/>
      <c r="F785" s="218"/>
      <c r="G785" s="219"/>
      <c r="H785" s="219"/>
      <c r="I785" s="219"/>
    </row>
    <row r="786" spans="1:9" ht="12.75" customHeight="1" x14ac:dyDescent="0.25">
      <c r="A786" s="217"/>
      <c r="B786" s="217"/>
      <c r="C786" s="218"/>
      <c r="D786" s="218"/>
      <c r="E786" s="218"/>
      <c r="F786" s="218"/>
      <c r="G786" s="219"/>
      <c r="H786" s="219"/>
      <c r="I786" s="219"/>
    </row>
    <row r="787" spans="1:9" ht="12.75" customHeight="1" x14ac:dyDescent="0.25">
      <c r="A787" s="217"/>
      <c r="B787" s="217"/>
      <c r="C787" s="218"/>
      <c r="D787" s="218"/>
      <c r="E787" s="218"/>
      <c r="F787" s="218"/>
      <c r="G787" s="219"/>
      <c r="H787" s="219"/>
      <c r="I787" s="219"/>
    </row>
    <row r="788" spans="1:9" ht="12.75" customHeight="1" x14ac:dyDescent="0.25">
      <c r="A788" s="217"/>
      <c r="B788" s="217"/>
      <c r="C788" s="218"/>
      <c r="D788" s="218"/>
      <c r="E788" s="218"/>
      <c r="F788" s="218"/>
      <c r="G788" s="219"/>
      <c r="H788" s="219"/>
      <c r="I788" s="219"/>
    </row>
    <row r="789" spans="1:9" ht="12.75" customHeight="1" x14ac:dyDescent="0.25">
      <c r="A789" s="217"/>
      <c r="B789" s="217"/>
      <c r="C789" s="218"/>
      <c r="D789" s="218"/>
      <c r="E789" s="218"/>
      <c r="F789" s="218"/>
      <c r="G789" s="219"/>
      <c r="H789" s="219"/>
      <c r="I789" s="219"/>
    </row>
    <row r="790" spans="1:9" ht="12.75" customHeight="1" x14ac:dyDescent="0.25">
      <c r="A790" s="217"/>
      <c r="B790" s="217"/>
      <c r="C790" s="218"/>
      <c r="D790" s="218"/>
      <c r="E790" s="218"/>
      <c r="F790" s="218"/>
      <c r="G790" s="219"/>
      <c r="H790" s="219"/>
      <c r="I790" s="219"/>
    </row>
    <row r="791" spans="1:9" ht="12.75" customHeight="1" x14ac:dyDescent="0.25">
      <c r="A791" s="217"/>
      <c r="B791" s="217"/>
      <c r="C791" s="218"/>
      <c r="D791" s="218"/>
      <c r="E791" s="218"/>
      <c r="F791" s="218"/>
      <c r="G791" s="219"/>
      <c r="H791" s="219"/>
      <c r="I791" s="219"/>
    </row>
    <row r="792" spans="1:9" ht="12.75" customHeight="1" x14ac:dyDescent="0.25">
      <c r="A792" s="217"/>
      <c r="B792" s="217"/>
      <c r="C792" s="218"/>
      <c r="D792" s="218"/>
      <c r="E792" s="218"/>
      <c r="F792" s="218"/>
      <c r="G792" s="219"/>
      <c r="H792" s="219"/>
      <c r="I792" s="219"/>
    </row>
    <row r="793" spans="1:9" ht="12.75" customHeight="1" x14ac:dyDescent="0.25">
      <c r="A793" s="217"/>
      <c r="B793" s="217"/>
      <c r="C793" s="218"/>
      <c r="D793" s="218"/>
      <c r="E793" s="218"/>
      <c r="F793" s="218"/>
      <c r="G793" s="219"/>
      <c r="H793" s="219"/>
      <c r="I793" s="219"/>
    </row>
    <row r="794" spans="1:9" ht="12.75" customHeight="1" x14ac:dyDescent="0.25">
      <c r="A794" s="217"/>
      <c r="B794" s="217"/>
      <c r="C794" s="218"/>
      <c r="D794" s="218"/>
      <c r="E794" s="218"/>
      <c r="F794" s="218"/>
      <c r="G794" s="219"/>
      <c r="H794" s="219"/>
      <c r="I794" s="219"/>
    </row>
    <row r="795" spans="1:9" ht="12.75" customHeight="1" x14ac:dyDescent="0.25">
      <c r="A795" s="217"/>
      <c r="B795" s="217"/>
      <c r="C795" s="218"/>
      <c r="D795" s="218"/>
      <c r="E795" s="218"/>
      <c r="F795" s="218"/>
      <c r="G795" s="219"/>
      <c r="H795" s="219"/>
      <c r="I795" s="219"/>
    </row>
    <row r="796" spans="1:9" ht="12.75" customHeight="1" x14ac:dyDescent="0.25">
      <c r="A796" s="217"/>
      <c r="B796" s="217"/>
      <c r="C796" s="218"/>
      <c r="D796" s="218"/>
      <c r="E796" s="218"/>
      <c r="F796" s="218"/>
      <c r="G796" s="219"/>
      <c r="H796" s="219"/>
      <c r="I796" s="219"/>
    </row>
    <row r="797" spans="1:9" ht="12.75" customHeight="1" x14ac:dyDescent="0.25">
      <c r="A797" s="217"/>
      <c r="B797" s="217"/>
      <c r="C797" s="218"/>
      <c r="D797" s="218"/>
      <c r="E797" s="218"/>
      <c r="F797" s="218"/>
      <c r="G797" s="219"/>
      <c r="H797" s="219"/>
      <c r="I797" s="219"/>
    </row>
    <row r="798" spans="1:9" ht="12.75" customHeight="1" x14ac:dyDescent="0.25">
      <c r="A798" s="217"/>
      <c r="B798" s="217"/>
      <c r="C798" s="218"/>
      <c r="D798" s="218"/>
      <c r="E798" s="218"/>
      <c r="F798" s="218"/>
      <c r="G798" s="219"/>
      <c r="H798" s="219"/>
      <c r="I798" s="219"/>
    </row>
    <row r="799" spans="1:9" ht="12.75" customHeight="1" x14ac:dyDescent="0.25">
      <c r="A799" s="217"/>
      <c r="B799" s="217"/>
      <c r="C799" s="218"/>
      <c r="D799" s="218"/>
      <c r="E799" s="218"/>
      <c r="F799" s="218"/>
      <c r="G799" s="219"/>
      <c r="H799" s="219"/>
      <c r="I799" s="219"/>
    </row>
    <row r="800" spans="1:9" ht="12.75" customHeight="1" x14ac:dyDescent="0.25">
      <c r="A800" s="217"/>
      <c r="B800" s="217"/>
      <c r="C800" s="218"/>
      <c r="D800" s="218"/>
      <c r="E800" s="218"/>
      <c r="F800" s="218"/>
      <c r="G800" s="219"/>
      <c r="H800" s="219"/>
      <c r="I800" s="219"/>
    </row>
    <row r="801" spans="1:9" ht="12.75" customHeight="1" x14ac:dyDescent="0.25">
      <c r="A801" s="217"/>
      <c r="B801" s="217"/>
      <c r="C801" s="218"/>
      <c r="D801" s="218"/>
      <c r="E801" s="218"/>
      <c r="F801" s="218"/>
      <c r="G801" s="219"/>
      <c r="H801" s="219"/>
      <c r="I801" s="219"/>
    </row>
    <row r="802" spans="1:9" ht="12.75" customHeight="1" x14ac:dyDescent="0.25">
      <c r="A802" s="217"/>
      <c r="B802" s="217"/>
      <c r="C802" s="218"/>
      <c r="D802" s="218"/>
      <c r="E802" s="218"/>
      <c r="F802" s="218"/>
      <c r="G802" s="219"/>
      <c r="H802" s="219"/>
      <c r="I802" s="219"/>
    </row>
    <row r="803" spans="1:9" ht="12.75" customHeight="1" x14ac:dyDescent="0.25">
      <c r="A803" s="217"/>
      <c r="B803" s="217"/>
      <c r="C803" s="218"/>
      <c r="D803" s="218"/>
      <c r="E803" s="218"/>
      <c r="F803" s="218"/>
      <c r="G803" s="219"/>
      <c r="H803" s="219"/>
      <c r="I803" s="219"/>
    </row>
    <row r="804" spans="1:9" ht="12.75" customHeight="1" x14ac:dyDescent="0.25">
      <c r="A804" s="217"/>
      <c r="B804" s="217"/>
      <c r="C804" s="218"/>
      <c r="D804" s="218"/>
      <c r="E804" s="218"/>
      <c r="F804" s="218"/>
      <c r="G804" s="219"/>
      <c r="H804" s="219"/>
      <c r="I804" s="219"/>
    </row>
    <row r="805" spans="1:9" ht="12.75" customHeight="1" x14ac:dyDescent="0.25">
      <c r="A805" s="217"/>
      <c r="B805" s="217"/>
      <c r="C805" s="218"/>
      <c r="D805" s="218"/>
      <c r="E805" s="218"/>
      <c r="F805" s="218"/>
      <c r="G805" s="219"/>
      <c r="H805" s="219"/>
      <c r="I805" s="219"/>
    </row>
    <row r="806" spans="1:9" ht="12.75" customHeight="1" x14ac:dyDescent="0.25">
      <c r="A806" s="217"/>
      <c r="B806" s="217"/>
      <c r="C806" s="218"/>
      <c r="D806" s="218"/>
      <c r="E806" s="218"/>
      <c r="F806" s="218"/>
      <c r="G806" s="219"/>
      <c r="H806" s="219"/>
      <c r="I806" s="219"/>
    </row>
    <row r="807" spans="1:9" ht="12.75" customHeight="1" x14ac:dyDescent="0.25">
      <c r="A807" s="217"/>
      <c r="B807" s="217"/>
      <c r="C807" s="218"/>
      <c r="D807" s="218"/>
      <c r="E807" s="218"/>
      <c r="F807" s="218"/>
      <c r="G807" s="219"/>
      <c r="H807" s="219"/>
      <c r="I807" s="219"/>
    </row>
    <row r="808" spans="1:9" ht="12.75" customHeight="1" x14ac:dyDescent="0.25">
      <c r="A808" s="217"/>
      <c r="B808" s="217"/>
      <c r="C808" s="218"/>
      <c r="D808" s="218"/>
      <c r="E808" s="218"/>
      <c r="F808" s="218"/>
      <c r="G808" s="219"/>
      <c r="H808" s="219"/>
      <c r="I808" s="219"/>
    </row>
    <row r="809" spans="1:9" ht="12.75" customHeight="1" x14ac:dyDescent="0.25">
      <c r="A809" s="217"/>
      <c r="B809" s="217"/>
      <c r="C809" s="218"/>
      <c r="D809" s="218"/>
      <c r="E809" s="218"/>
      <c r="F809" s="218"/>
      <c r="G809" s="219"/>
      <c r="H809" s="219"/>
      <c r="I809" s="219"/>
    </row>
    <row r="810" spans="1:9" ht="12.75" customHeight="1" x14ac:dyDescent="0.25">
      <c r="A810" s="217"/>
      <c r="B810" s="217"/>
      <c r="C810" s="218"/>
      <c r="D810" s="218"/>
      <c r="E810" s="218"/>
      <c r="F810" s="218"/>
      <c r="G810" s="219"/>
      <c r="H810" s="219"/>
      <c r="I810" s="219"/>
    </row>
    <row r="811" spans="1:9" ht="12.75" customHeight="1" x14ac:dyDescent="0.25">
      <c r="A811" s="217"/>
      <c r="B811" s="217"/>
      <c r="C811" s="218"/>
      <c r="D811" s="218"/>
      <c r="E811" s="218"/>
      <c r="F811" s="218"/>
      <c r="G811" s="219"/>
      <c r="H811" s="219"/>
      <c r="I811" s="219"/>
    </row>
    <row r="812" spans="1:9" ht="12.75" customHeight="1" x14ac:dyDescent="0.25">
      <c r="A812" s="217"/>
      <c r="B812" s="217"/>
      <c r="C812" s="218"/>
      <c r="D812" s="218"/>
      <c r="E812" s="218"/>
      <c r="F812" s="218"/>
      <c r="G812" s="219"/>
      <c r="H812" s="219"/>
      <c r="I812" s="219"/>
    </row>
    <row r="813" spans="1:9" ht="12.75" customHeight="1" x14ac:dyDescent="0.25">
      <c r="A813" s="217"/>
      <c r="B813" s="217"/>
      <c r="C813" s="218"/>
      <c r="D813" s="218"/>
      <c r="E813" s="218"/>
      <c r="F813" s="218"/>
      <c r="G813" s="219"/>
      <c r="H813" s="219"/>
      <c r="I813" s="219"/>
    </row>
    <row r="814" spans="1:9" ht="12.75" customHeight="1" x14ac:dyDescent="0.25">
      <c r="A814" s="217"/>
      <c r="B814" s="217"/>
      <c r="C814" s="218"/>
      <c r="D814" s="218"/>
      <c r="E814" s="218"/>
      <c r="F814" s="218"/>
      <c r="G814" s="219"/>
      <c r="H814" s="219"/>
      <c r="I814" s="219"/>
    </row>
    <row r="815" spans="1:9" ht="12.75" customHeight="1" x14ac:dyDescent="0.25">
      <c r="A815" s="217"/>
      <c r="B815" s="217"/>
      <c r="C815" s="218"/>
      <c r="D815" s="218"/>
      <c r="E815" s="218"/>
      <c r="F815" s="218"/>
      <c r="G815" s="219"/>
      <c r="H815" s="219"/>
      <c r="I815" s="219"/>
    </row>
    <row r="816" spans="1:9" ht="12.75" customHeight="1" x14ac:dyDescent="0.25">
      <c r="A816" s="217"/>
      <c r="B816" s="217"/>
      <c r="C816" s="218"/>
      <c r="D816" s="218"/>
      <c r="E816" s="218"/>
      <c r="F816" s="218"/>
      <c r="G816" s="219"/>
      <c r="H816" s="219"/>
      <c r="I816" s="219"/>
    </row>
    <row r="817" spans="1:9" ht="12.75" customHeight="1" x14ac:dyDescent="0.25">
      <c r="A817" s="217"/>
      <c r="B817" s="217"/>
      <c r="C817" s="218"/>
      <c r="D817" s="218"/>
      <c r="E817" s="218"/>
      <c r="F817" s="218"/>
      <c r="G817" s="219"/>
      <c r="H817" s="219"/>
      <c r="I817" s="219"/>
    </row>
    <row r="818" spans="1:9" ht="12.75" customHeight="1" x14ac:dyDescent="0.25">
      <c r="A818" s="217"/>
      <c r="B818" s="217"/>
      <c r="C818" s="218"/>
      <c r="D818" s="218"/>
      <c r="E818" s="218"/>
      <c r="F818" s="218"/>
      <c r="G818" s="219"/>
      <c r="H818" s="219"/>
      <c r="I818" s="219"/>
    </row>
    <row r="819" spans="1:9" ht="12.75" customHeight="1" x14ac:dyDescent="0.25">
      <c r="A819" s="217"/>
      <c r="B819" s="217"/>
      <c r="C819" s="218"/>
      <c r="D819" s="218"/>
      <c r="E819" s="218"/>
      <c r="F819" s="218"/>
      <c r="G819" s="219"/>
      <c r="H819" s="219"/>
      <c r="I819" s="219"/>
    </row>
    <row r="820" spans="1:9" ht="12.75" customHeight="1" x14ac:dyDescent="0.25">
      <c r="A820" s="217"/>
      <c r="B820" s="217"/>
      <c r="C820" s="218"/>
      <c r="D820" s="218"/>
      <c r="E820" s="218"/>
      <c r="F820" s="218"/>
      <c r="G820" s="219"/>
      <c r="H820" s="219"/>
      <c r="I820" s="219"/>
    </row>
    <row r="821" spans="1:9" ht="12.75" customHeight="1" x14ac:dyDescent="0.25">
      <c r="A821" s="217"/>
      <c r="B821" s="217"/>
      <c r="C821" s="218"/>
      <c r="D821" s="218"/>
      <c r="E821" s="218"/>
      <c r="F821" s="218"/>
      <c r="G821" s="219"/>
      <c r="H821" s="219"/>
      <c r="I821" s="219"/>
    </row>
    <row r="822" spans="1:9" ht="12.75" customHeight="1" x14ac:dyDescent="0.25">
      <c r="A822" s="217"/>
      <c r="B822" s="217"/>
      <c r="C822" s="218"/>
      <c r="D822" s="218"/>
      <c r="E822" s="218"/>
      <c r="F822" s="218"/>
      <c r="G822" s="219"/>
      <c r="H822" s="219"/>
      <c r="I822" s="219"/>
    </row>
    <row r="823" spans="1:9" ht="12.75" customHeight="1" x14ac:dyDescent="0.25">
      <c r="A823" s="217"/>
      <c r="B823" s="217"/>
      <c r="C823" s="218"/>
      <c r="D823" s="218"/>
      <c r="E823" s="218"/>
      <c r="F823" s="218"/>
      <c r="G823" s="219"/>
      <c r="H823" s="219"/>
      <c r="I823" s="219"/>
    </row>
    <row r="824" spans="1:9" ht="12.75" customHeight="1" x14ac:dyDescent="0.25">
      <c r="A824" s="217"/>
      <c r="B824" s="217"/>
      <c r="C824" s="218"/>
      <c r="D824" s="218"/>
      <c r="E824" s="218"/>
      <c r="F824" s="218"/>
      <c r="G824" s="219"/>
      <c r="H824" s="219"/>
      <c r="I824" s="219"/>
    </row>
    <row r="825" spans="1:9" ht="12.75" customHeight="1" x14ac:dyDescent="0.25">
      <c r="A825" s="217"/>
      <c r="B825" s="217"/>
      <c r="C825" s="218"/>
      <c r="D825" s="218"/>
      <c r="E825" s="218"/>
      <c r="F825" s="218"/>
      <c r="G825" s="219"/>
      <c r="H825" s="219"/>
      <c r="I825" s="219"/>
    </row>
    <row r="826" spans="1:9" ht="12.75" customHeight="1" x14ac:dyDescent="0.25">
      <c r="A826" s="217"/>
      <c r="B826" s="217"/>
      <c r="C826" s="218"/>
      <c r="D826" s="218"/>
      <c r="E826" s="218"/>
      <c r="F826" s="218"/>
      <c r="G826" s="219"/>
      <c r="H826" s="219"/>
      <c r="I826" s="219"/>
    </row>
    <row r="827" spans="1:9" ht="12.75" customHeight="1" x14ac:dyDescent="0.25">
      <c r="A827" s="217"/>
      <c r="B827" s="217"/>
      <c r="C827" s="218"/>
      <c r="D827" s="218"/>
      <c r="E827" s="218"/>
      <c r="F827" s="218"/>
      <c r="G827" s="219"/>
      <c r="H827" s="219"/>
      <c r="I827" s="219"/>
    </row>
    <row r="828" spans="1:9" ht="12.75" customHeight="1" x14ac:dyDescent="0.25">
      <c r="A828" s="217"/>
      <c r="B828" s="217"/>
      <c r="C828" s="218"/>
      <c r="D828" s="218"/>
      <c r="E828" s="218"/>
      <c r="F828" s="218"/>
      <c r="G828" s="219"/>
      <c r="H828" s="219"/>
      <c r="I828" s="219"/>
    </row>
    <row r="829" spans="1:9" ht="12.75" customHeight="1" x14ac:dyDescent="0.25">
      <c r="A829" s="217"/>
      <c r="B829" s="217"/>
      <c r="C829" s="218"/>
      <c r="D829" s="218"/>
      <c r="E829" s="218"/>
      <c r="F829" s="218"/>
      <c r="G829" s="219"/>
      <c r="H829" s="219"/>
      <c r="I829" s="219"/>
    </row>
    <row r="830" spans="1:9" ht="12.75" customHeight="1" x14ac:dyDescent="0.25">
      <c r="A830" s="217"/>
      <c r="B830" s="217"/>
      <c r="C830" s="218"/>
      <c r="D830" s="218"/>
      <c r="E830" s="218"/>
      <c r="F830" s="218"/>
      <c r="G830" s="219"/>
      <c r="H830" s="219"/>
      <c r="I830" s="219"/>
    </row>
    <row r="831" spans="1:9" ht="12.75" customHeight="1" x14ac:dyDescent="0.25">
      <c r="A831" s="217"/>
      <c r="B831" s="217"/>
      <c r="C831" s="218"/>
      <c r="D831" s="218"/>
      <c r="E831" s="218"/>
      <c r="F831" s="218"/>
      <c r="G831" s="219"/>
      <c r="H831" s="219"/>
      <c r="I831" s="219"/>
    </row>
    <row r="832" spans="1:9" ht="12.75" customHeight="1" x14ac:dyDescent="0.25">
      <c r="A832" s="217"/>
      <c r="B832" s="217"/>
      <c r="C832" s="218"/>
      <c r="D832" s="218"/>
      <c r="E832" s="218"/>
      <c r="F832" s="218"/>
      <c r="G832" s="219"/>
      <c r="H832" s="219"/>
      <c r="I832" s="219"/>
    </row>
    <row r="833" spans="1:9" ht="12.75" customHeight="1" x14ac:dyDescent="0.25">
      <c r="A833" s="217"/>
      <c r="B833" s="217"/>
      <c r="C833" s="218"/>
      <c r="D833" s="218"/>
      <c r="E833" s="218"/>
      <c r="F833" s="218"/>
      <c r="G833" s="219"/>
      <c r="H833" s="219"/>
      <c r="I833" s="219"/>
    </row>
    <row r="834" spans="1:9" ht="12.75" customHeight="1" x14ac:dyDescent="0.25">
      <c r="A834" s="217"/>
      <c r="B834" s="217"/>
      <c r="C834" s="218"/>
      <c r="D834" s="218"/>
      <c r="E834" s="218"/>
      <c r="F834" s="218"/>
      <c r="G834" s="219"/>
      <c r="H834" s="219"/>
      <c r="I834" s="219"/>
    </row>
    <row r="835" spans="1:9" ht="12.75" customHeight="1" x14ac:dyDescent="0.25">
      <c r="A835" s="217"/>
      <c r="B835" s="217"/>
      <c r="C835" s="218"/>
      <c r="D835" s="218"/>
      <c r="E835" s="218"/>
      <c r="F835" s="218"/>
      <c r="G835" s="219"/>
      <c r="H835" s="219"/>
      <c r="I835" s="219"/>
    </row>
    <row r="836" spans="1:9" ht="12.75" customHeight="1" x14ac:dyDescent="0.25">
      <c r="A836" s="217"/>
      <c r="B836" s="217"/>
      <c r="C836" s="218"/>
      <c r="D836" s="218"/>
      <c r="E836" s="218"/>
      <c r="F836" s="218"/>
      <c r="G836" s="219"/>
      <c r="H836" s="219"/>
      <c r="I836" s="219"/>
    </row>
    <row r="837" spans="1:9" ht="12.75" customHeight="1" x14ac:dyDescent="0.25">
      <c r="A837" s="217"/>
      <c r="B837" s="217"/>
      <c r="C837" s="218"/>
      <c r="D837" s="218"/>
      <c r="E837" s="218"/>
      <c r="F837" s="218"/>
      <c r="G837" s="219"/>
      <c r="H837" s="219"/>
      <c r="I837" s="219"/>
    </row>
    <row r="838" spans="1:9" ht="12.75" customHeight="1" x14ac:dyDescent="0.25">
      <c r="A838" s="217"/>
      <c r="B838" s="217"/>
      <c r="C838" s="218"/>
      <c r="D838" s="218"/>
      <c r="E838" s="218"/>
      <c r="F838" s="218"/>
      <c r="G838" s="219"/>
      <c r="H838" s="219"/>
      <c r="I838" s="219"/>
    </row>
    <row r="839" spans="1:9" ht="12.75" customHeight="1" x14ac:dyDescent="0.25">
      <c r="A839" s="217"/>
      <c r="B839" s="217"/>
      <c r="C839" s="218"/>
      <c r="D839" s="218"/>
      <c r="E839" s="218"/>
      <c r="F839" s="218"/>
      <c r="G839" s="219"/>
      <c r="H839" s="219"/>
      <c r="I839" s="219"/>
    </row>
    <row r="840" spans="1:9" ht="12.75" customHeight="1" x14ac:dyDescent="0.25">
      <c r="A840" s="217"/>
      <c r="B840" s="217"/>
      <c r="C840" s="218"/>
      <c r="D840" s="218"/>
      <c r="E840" s="218"/>
      <c r="F840" s="218"/>
      <c r="G840" s="219"/>
      <c r="H840" s="219"/>
      <c r="I840" s="219"/>
    </row>
    <row r="841" spans="1:9" ht="12.75" customHeight="1" x14ac:dyDescent="0.25">
      <c r="A841" s="217"/>
      <c r="B841" s="217"/>
      <c r="C841" s="218"/>
      <c r="D841" s="218"/>
      <c r="E841" s="218"/>
      <c r="F841" s="218"/>
      <c r="G841" s="219"/>
      <c r="H841" s="219"/>
      <c r="I841" s="219"/>
    </row>
    <row r="842" spans="1:9" ht="12.75" customHeight="1" x14ac:dyDescent="0.25">
      <c r="A842" s="217"/>
      <c r="B842" s="217"/>
      <c r="C842" s="218"/>
      <c r="D842" s="218"/>
      <c r="E842" s="218"/>
      <c r="F842" s="218"/>
      <c r="G842" s="219"/>
      <c r="H842" s="219"/>
      <c r="I842" s="219"/>
    </row>
    <row r="843" spans="1:9" ht="12.75" customHeight="1" x14ac:dyDescent="0.25">
      <c r="A843" s="217"/>
      <c r="B843" s="217"/>
      <c r="C843" s="218"/>
      <c r="D843" s="218"/>
      <c r="E843" s="218"/>
      <c r="F843" s="218"/>
      <c r="G843" s="219"/>
      <c r="H843" s="219"/>
      <c r="I843" s="219"/>
    </row>
    <row r="844" spans="1:9" ht="12.75" customHeight="1" x14ac:dyDescent="0.25">
      <c r="A844" s="217"/>
      <c r="B844" s="217"/>
      <c r="C844" s="218"/>
      <c r="D844" s="218"/>
      <c r="E844" s="218"/>
      <c r="F844" s="218"/>
      <c r="G844" s="219"/>
      <c r="H844" s="219"/>
      <c r="I844" s="219"/>
    </row>
    <row r="845" spans="1:9" ht="12.75" customHeight="1" x14ac:dyDescent="0.25">
      <c r="A845" s="217"/>
      <c r="B845" s="217"/>
      <c r="C845" s="218"/>
      <c r="D845" s="218"/>
      <c r="E845" s="218"/>
      <c r="F845" s="218"/>
      <c r="G845" s="219"/>
      <c r="H845" s="219"/>
      <c r="I845" s="219"/>
    </row>
    <row r="846" spans="1:9" ht="12.75" customHeight="1" x14ac:dyDescent="0.25">
      <c r="A846" s="217"/>
      <c r="B846" s="217"/>
      <c r="C846" s="218"/>
      <c r="D846" s="218"/>
      <c r="E846" s="218"/>
      <c r="F846" s="218"/>
      <c r="G846" s="219"/>
      <c r="H846" s="219"/>
      <c r="I846" s="219"/>
    </row>
    <row r="847" spans="1:9" ht="12.75" customHeight="1" x14ac:dyDescent="0.25">
      <c r="A847" s="217"/>
      <c r="B847" s="217"/>
      <c r="C847" s="218"/>
      <c r="D847" s="218"/>
      <c r="E847" s="218"/>
      <c r="F847" s="218"/>
      <c r="G847" s="219"/>
      <c r="H847" s="219"/>
      <c r="I847" s="219"/>
    </row>
    <row r="848" spans="1:9" ht="12.75" customHeight="1" x14ac:dyDescent="0.25">
      <c r="A848" s="217"/>
      <c r="B848" s="217"/>
      <c r="C848" s="218"/>
      <c r="D848" s="218"/>
      <c r="E848" s="218"/>
      <c r="F848" s="218"/>
      <c r="G848" s="219"/>
      <c r="H848" s="219"/>
      <c r="I848" s="219"/>
    </row>
    <row r="849" spans="1:9" ht="12.75" customHeight="1" x14ac:dyDescent="0.25">
      <c r="A849" s="217"/>
      <c r="B849" s="217"/>
      <c r="C849" s="218"/>
      <c r="D849" s="218"/>
      <c r="E849" s="218"/>
      <c r="F849" s="218"/>
      <c r="G849" s="219"/>
      <c r="H849" s="219"/>
      <c r="I849" s="219"/>
    </row>
    <row r="850" spans="1:9" ht="12.75" customHeight="1" x14ac:dyDescent="0.25">
      <c r="A850" s="217"/>
      <c r="B850" s="217"/>
      <c r="C850" s="218"/>
      <c r="D850" s="218"/>
      <c r="E850" s="218"/>
      <c r="F850" s="218"/>
      <c r="G850" s="219"/>
      <c r="H850" s="219"/>
      <c r="I850" s="219"/>
    </row>
    <row r="851" spans="1:9" ht="12.75" customHeight="1" x14ac:dyDescent="0.25">
      <c r="A851" s="217"/>
      <c r="B851" s="217"/>
      <c r="C851" s="218"/>
      <c r="D851" s="218"/>
      <c r="E851" s="218"/>
      <c r="F851" s="218"/>
      <c r="G851" s="219"/>
      <c r="H851" s="219"/>
      <c r="I851" s="219"/>
    </row>
    <row r="852" spans="1:9" ht="12.75" customHeight="1" x14ac:dyDescent="0.25">
      <c r="A852" s="217"/>
      <c r="B852" s="217"/>
      <c r="C852" s="218"/>
      <c r="D852" s="218"/>
      <c r="E852" s="218"/>
      <c r="F852" s="218"/>
      <c r="G852" s="219"/>
      <c r="H852" s="219"/>
      <c r="I852" s="219"/>
    </row>
    <row r="853" spans="1:9" ht="12.75" customHeight="1" x14ac:dyDescent="0.25">
      <c r="A853" s="217"/>
      <c r="B853" s="217"/>
      <c r="C853" s="218"/>
      <c r="D853" s="218"/>
      <c r="E853" s="218"/>
      <c r="F853" s="218"/>
      <c r="G853" s="219"/>
      <c r="H853" s="219"/>
      <c r="I853" s="219"/>
    </row>
    <row r="854" spans="1:9" ht="12.75" customHeight="1" x14ac:dyDescent="0.25">
      <c r="A854" s="217"/>
      <c r="B854" s="217"/>
      <c r="C854" s="218"/>
      <c r="D854" s="218"/>
      <c r="E854" s="218"/>
      <c r="F854" s="218"/>
      <c r="G854" s="219"/>
      <c r="H854" s="219"/>
      <c r="I854" s="219"/>
    </row>
    <row r="855" spans="1:9" ht="12.75" customHeight="1" x14ac:dyDescent="0.25">
      <c r="A855" s="217"/>
      <c r="B855" s="217"/>
      <c r="C855" s="218"/>
      <c r="D855" s="218"/>
      <c r="E855" s="218"/>
      <c r="F855" s="218"/>
      <c r="G855" s="219"/>
      <c r="H855" s="219"/>
      <c r="I855" s="219"/>
    </row>
    <row r="856" spans="1:9" ht="12.75" customHeight="1" x14ac:dyDescent="0.25">
      <c r="A856" s="217"/>
      <c r="B856" s="217"/>
      <c r="C856" s="218"/>
      <c r="D856" s="218"/>
      <c r="E856" s="218"/>
      <c r="F856" s="218"/>
      <c r="G856" s="219"/>
      <c r="H856" s="219"/>
      <c r="I856" s="219"/>
    </row>
    <row r="857" spans="1:9" ht="12.75" customHeight="1" x14ac:dyDescent="0.25">
      <c r="A857" s="217"/>
      <c r="B857" s="217"/>
      <c r="C857" s="218"/>
      <c r="D857" s="218"/>
      <c r="E857" s="218"/>
      <c r="F857" s="218"/>
      <c r="G857" s="219"/>
      <c r="H857" s="219"/>
      <c r="I857" s="219"/>
    </row>
    <row r="858" spans="1:9" ht="12.75" customHeight="1" x14ac:dyDescent="0.25">
      <c r="A858" s="217"/>
      <c r="B858" s="217"/>
      <c r="C858" s="218"/>
      <c r="D858" s="218"/>
      <c r="E858" s="218"/>
      <c r="F858" s="218"/>
      <c r="G858" s="219"/>
      <c r="H858" s="219"/>
      <c r="I858" s="219"/>
    </row>
    <row r="859" spans="1:9" ht="12.75" customHeight="1" x14ac:dyDescent="0.25">
      <c r="A859" s="217"/>
      <c r="B859" s="217"/>
      <c r="C859" s="218"/>
      <c r="D859" s="218"/>
      <c r="E859" s="218"/>
      <c r="F859" s="218"/>
      <c r="G859" s="219"/>
      <c r="H859" s="219"/>
      <c r="I859" s="219"/>
    </row>
    <row r="860" spans="1:9" ht="12.75" customHeight="1" x14ac:dyDescent="0.25">
      <c r="A860" s="217"/>
      <c r="B860" s="217"/>
      <c r="C860" s="218"/>
      <c r="D860" s="218"/>
      <c r="E860" s="218"/>
      <c r="F860" s="218"/>
      <c r="G860" s="219"/>
      <c r="H860" s="219"/>
      <c r="I860" s="219"/>
    </row>
    <row r="861" spans="1:9" ht="12.75" customHeight="1" x14ac:dyDescent="0.25">
      <c r="A861" s="217"/>
      <c r="B861" s="217"/>
      <c r="C861" s="218"/>
      <c r="D861" s="218"/>
      <c r="E861" s="218"/>
      <c r="F861" s="218"/>
      <c r="G861" s="219"/>
      <c r="H861" s="219"/>
      <c r="I861" s="219"/>
    </row>
    <row r="862" spans="1:9" ht="12.75" customHeight="1" x14ac:dyDescent="0.25">
      <c r="A862" s="217"/>
      <c r="B862" s="217"/>
      <c r="C862" s="218"/>
      <c r="D862" s="218"/>
      <c r="E862" s="218"/>
      <c r="F862" s="218"/>
      <c r="G862" s="219"/>
      <c r="H862" s="219"/>
      <c r="I862" s="219"/>
    </row>
    <row r="863" spans="1:9" ht="12.75" customHeight="1" x14ac:dyDescent="0.25">
      <c r="A863" s="217"/>
      <c r="B863" s="217"/>
      <c r="C863" s="218"/>
      <c r="D863" s="218"/>
      <c r="E863" s="218"/>
      <c r="F863" s="218"/>
      <c r="G863" s="219"/>
      <c r="H863" s="219"/>
      <c r="I863" s="219"/>
    </row>
    <row r="864" spans="1:9" ht="12.75" customHeight="1" x14ac:dyDescent="0.25">
      <c r="A864" s="217"/>
      <c r="B864" s="217"/>
      <c r="C864" s="218"/>
      <c r="D864" s="218"/>
      <c r="E864" s="218"/>
      <c r="F864" s="218"/>
      <c r="G864" s="219"/>
      <c r="H864" s="219"/>
      <c r="I864" s="219"/>
    </row>
    <row r="865" spans="1:9" ht="12.75" customHeight="1" x14ac:dyDescent="0.25">
      <c r="A865" s="217"/>
      <c r="B865" s="217"/>
      <c r="C865" s="218"/>
      <c r="D865" s="218"/>
      <c r="E865" s="218"/>
      <c r="F865" s="218"/>
      <c r="G865" s="219"/>
      <c r="H865" s="219"/>
      <c r="I865" s="219"/>
    </row>
    <row r="866" spans="1:9" ht="12.75" customHeight="1" x14ac:dyDescent="0.25">
      <c r="A866" s="217"/>
      <c r="B866" s="217"/>
      <c r="C866" s="218"/>
      <c r="D866" s="218"/>
      <c r="E866" s="218"/>
      <c r="F866" s="218"/>
      <c r="G866" s="219"/>
      <c r="H866" s="219"/>
      <c r="I866" s="219"/>
    </row>
    <row r="867" spans="1:9" ht="12.75" customHeight="1" x14ac:dyDescent="0.25">
      <c r="A867" s="217"/>
      <c r="B867" s="217"/>
      <c r="C867" s="218"/>
      <c r="D867" s="218"/>
      <c r="E867" s="218"/>
      <c r="F867" s="218"/>
      <c r="G867" s="219"/>
      <c r="H867" s="219"/>
      <c r="I867" s="219"/>
    </row>
    <row r="868" spans="1:9" ht="12.75" customHeight="1" x14ac:dyDescent="0.25">
      <c r="A868" s="217"/>
      <c r="B868" s="217"/>
      <c r="C868" s="218"/>
      <c r="D868" s="218"/>
      <c r="E868" s="218"/>
      <c r="F868" s="218"/>
      <c r="G868" s="219"/>
      <c r="H868" s="219"/>
      <c r="I868" s="219"/>
    </row>
    <row r="869" spans="1:9" ht="12.75" customHeight="1" x14ac:dyDescent="0.25">
      <c r="A869" s="217"/>
      <c r="B869" s="217"/>
      <c r="C869" s="218"/>
      <c r="D869" s="218"/>
      <c r="E869" s="218"/>
      <c r="F869" s="218"/>
      <c r="G869" s="219"/>
      <c r="H869" s="219"/>
      <c r="I869" s="219"/>
    </row>
    <row r="870" spans="1:9" ht="12.75" customHeight="1" x14ac:dyDescent="0.25">
      <c r="A870" s="217"/>
      <c r="B870" s="217"/>
      <c r="C870" s="218"/>
      <c r="D870" s="218"/>
      <c r="E870" s="218"/>
      <c r="F870" s="218"/>
      <c r="G870" s="219"/>
      <c r="H870" s="219"/>
      <c r="I870" s="219"/>
    </row>
    <row r="871" spans="1:9" ht="12.75" customHeight="1" x14ac:dyDescent="0.25">
      <c r="A871" s="217"/>
      <c r="B871" s="217"/>
      <c r="C871" s="218"/>
      <c r="D871" s="218"/>
      <c r="E871" s="218"/>
      <c r="F871" s="218"/>
      <c r="G871" s="219"/>
      <c r="H871" s="219"/>
      <c r="I871" s="219"/>
    </row>
    <row r="872" spans="1:9" ht="12.75" customHeight="1" x14ac:dyDescent="0.25">
      <c r="A872" s="217"/>
      <c r="B872" s="217"/>
      <c r="C872" s="218"/>
      <c r="D872" s="218"/>
      <c r="E872" s="218"/>
      <c r="F872" s="218"/>
      <c r="G872" s="219"/>
      <c r="H872" s="219"/>
      <c r="I872" s="219"/>
    </row>
    <row r="873" spans="1:9" ht="12.75" customHeight="1" x14ac:dyDescent="0.25">
      <c r="A873" s="217"/>
      <c r="B873" s="217"/>
      <c r="C873" s="218"/>
      <c r="D873" s="218"/>
      <c r="E873" s="218"/>
      <c r="F873" s="218"/>
      <c r="G873" s="219"/>
      <c r="H873" s="219"/>
      <c r="I873" s="219"/>
    </row>
    <row r="874" spans="1:9" ht="12.75" customHeight="1" x14ac:dyDescent="0.25">
      <c r="A874" s="217"/>
      <c r="B874" s="217"/>
      <c r="C874" s="218"/>
      <c r="D874" s="218"/>
      <c r="E874" s="218"/>
      <c r="F874" s="218"/>
      <c r="G874" s="219"/>
      <c r="H874" s="219"/>
      <c r="I874" s="219"/>
    </row>
    <row r="875" spans="1:9" ht="12.75" customHeight="1" x14ac:dyDescent="0.25">
      <c r="A875" s="217"/>
      <c r="B875" s="217"/>
      <c r="C875" s="218"/>
      <c r="D875" s="218"/>
      <c r="E875" s="218"/>
      <c r="F875" s="218"/>
      <c r="G875" s="219"/>
      <c r="H875" s="219"/>
      <c r="I875" s="219"/>
    </row>
    <row r="876" spans="1:9" ht="12.75" customHeight="1" x14ac:dyDescent="0.25">
      <c r="A876" s="217"/>
      <c r="B876" s="217"/>
      <c r="C876" s="218"/>
      <c r="D876" s="218"/>
      <c r="E876" s="218"/>
      <c r="F876" s="218"/>
      <c r="G876" s="219"/>
      <c r="H876" s="219"/>
      <c r="I876" s="219"/>
    </row>
    <row r="877" spans="1:9" ht="12.75" customHeight="1" x14ac:dyDescent="0.25">
      <c r="A877" s="217"/>
      <c r="B877" s="217"/>
      <c r="C877" s="218"/>
      <c r="D877" s="218"/>
      <c r="E877" s="218"/>
      <c r="F877" s="218"/>
      <c r="G877" s="219"/>
      <c r="H877" s="219"/>
      <c r="I877" s="219"/>
    </row>
    <row r="878" spans="1:9" ht="12.75" customHeight="1" x14ac:dyDescent="0.25">
      <c r="A878" s="217"/>
      <c r="B878" s="217"/>
      <c r="C878" s="218"/>
      <c r="D878" s="218"/>
      <c r="E878" s="218"/>
      <c r="F878" s="218"/>
      <c r="G878" s="219"/>
      <c r="H878" s="219"/>
      <c r="I878" s="219"/>
    </row>
    <row r="879" spans="1:9" ht="12.75" customHeight="1" x14ac:dyDescent="0.25">
      <c r="A879" s="217"/>
      <c r="B879" s="217"/>
      <c r="C879" s="218"/>
      <c r="D879" s="218"/>
      <c r="E879" s="218"/>
      <c r="F879" s="218"/>
      <c r="G879" s="219"/>
      <c r="H879" s="219"/>
      <c r="I879" s="219"/>
    </row>
    <row r="880" spans="1:9" ht="12.75" customHeight="1" x14ac:dyDescent="0.25">
      <c r="A880" s="217"/>
      <c r="B880" s="217"/>
      <c r="C880" s="218"/>
      <c r="D880" s="218"/>
      <c r="E880" s="218"/>
      <c r="F880" s="218"/>
      <c r="G880" s="219"/>
      <c r="H880" s="219"/>
      <c r="I880" s="219"/>
    </row>
    <row r="881" spans="1:9" ht="12.75" customHeight="1" x14ac:dyDescent="0.25">
      <c r="A881" s="217"/>
      <c r="B881" s="217"/>
      <c r="C881" s="218"/>
      <c r="D881" s="218"/>
      <c r="E881" s="218"/>
      <c r="F881" s="218"/>
      <c r="G881" s="219"/>
      <c r="H881" s="219"/>
      <c r="I881" s="219"/>
    </row>
    <row r="882" spans="1:9" ht="12.75" customHeight="1" x14ac:dyDescent="0.25">
      <c r="A882" s="217"/>
      <c r="B882" s="217"/>
      <c r="C882" s="218"/>
      <c r="D882" s="218"/>
      <c r="E882" s="218"/>
      <c r="F882" s="218"/>
      <c r="G882" s="219"/>
      <c r="H882" s="219"/>
      <c r="I882" s="219"/>
    </row>
    <row r="883" spans="1:9" ht="12.75" customHeight="1" x14ac:dyDescent="0.25">
      <c r="A883" s="217"/>
      <c r="B883" s="217"/>
      <c r="C883" s="218"/>
      <c r="D883" s="218"/>
      <c r="E883" s="218"/>
      <c r="F883" s="218"/>
      <c r="G883" s="219"/>
      <c r="H883" s="219"/>
      <c r="I883" s="219"/>
    </row>
    <row r="884" spans="1:9" ht="12.75" customHeight="1" x14ac:dyDescent="0.25">
      <c r="A884" s="217"/>
      <c r="B884" s="217"/>
      <c r="C884" s="218"/>
      <c r="D884" s="218"/>
      <c r="E884" s="218"/>
      <c r="F884" s="218"/>
      <c r="G884" s="219"/>
      <c r="H884" s="219"/>
      <c r="I884" s="219"/>
    </row>
    <row r="885" spans="1:9" ht="12.75" customHeight="1" x14ac:dyDescent="0.25">
      <c r="A885" s="217"/>
      <c r="B885" s="217"/>
      <c r="C885" s="218"/>
      <c r="D885" s="218"/>
      <c r="E885" s="218"/>
      <c r="F885" s="218"/>
      <c r="G885" s="219"/>
      <c r="H885" s="219"/>
      <c r="I885" s="219"/>
    </row>
    <row r="886" spans="1:9" ht="12.75" customHeight="1" x14ac:dyDescent="0.25">
      <c r="A886" s="217"/>
      <c r="B886" s="217"/>
      <c r="C886" s="218"/>
      <c r="D886" s="218"/>
      <c r="E886" s="218"/>
      <c r="F886" s="218"/>
      <c r="G886" s="219"/>
      <c r="H886" s="219"/>
      <c r="I886" s="219"/>
    </row>
    <row r="887" spans="1:9" ht="12.75" customHeight="1" x14ac:dyDescent="0.25">
      <c r="A887" s="217"/>
      <c r="B887" s="217"/>
      <c r="C887" s="218"/>
      <c r="D887" s="218"/>
      <c r="E887" s="218"/>
      <c r="F887" s="218"/>
      <c r="G887" s="219"/>
      <c r="H887" s="219"/>
      <c r="I887" s="219"/>
    </row>
    <row r="888" spans="1:9" ht="12.75" customHeight="1" x14ac:dyDescent="0.25">
      <c r="A888" s="217"/>
      <c r="B888" s="217"/>
      <c r="C888" s="218"/>
      <c r="D888" s="218"/>
      <c r="E888" s="218"/>
      <c r="F888" s="218"/>
      <c r="G888" s="219"/>
      <c r="H888" s="219"/>
      <c r="I888" s="219"/>
    </row>
    <row r="889" spans="1:9" ht="12.75" customHeight="1" x14ac:dyDescent="0.25">
      <c r="A889" s="217"/>
      <c r="B889" s="217"/>
      <c r="C889" s="218"/>
      <c r="D889" s="218"/>
      <c r="E889" s="218"/>
      <c r="F889" s="218"/>
      <c r="G889" s="219"/>
      <c r="H889" s="219"/>
      <c r="I889" s="219"/>
    </row>
    <row r="890" spans="1:9" ht="12.75" customHeight="1" x14ac:dyDescent="0.25">
      <c r="A890" s="217"/>
      <c r="B890" s="217"/>
      <c r="C890" s="218"/>
      <c r="D890" s="218"/>
      <c r="E890" s="218"/>
      <c r="F890" s="218"/>
      <c r="G890" s="219"/>
      <c r="H890" s="219"/>
      <c r="I890" s="219"/>
    </row>
    <row r="891" spans="1:9" ht="12.75" customHeight="1" x14ac:dyDescent="0.25">
      <c r="A891" s="217"/>
      <c r="B891" s="217"/>
      <c r="C891" s="218"/>
      <c r="D891" s="218"/>
      <c r="E891" s="218"/>
      <c r="F891" s="218"/>
      <c r="G891" s="219"/>
      <c r="H891" s="219"/>
      <c r="I891" s="219"/>
    </row>
    <row r="892" spans="1:9" ht="12.75" customHeight="1" x14ac:dyDescent="0.25">
      <c r="A892" s="217"/>
      <c r="B892" s="217"/>
      <c r="C892" s="218"/>
      <c r="D892" s="218"/>
      <c r="E892" s="218"/>
      <c r="F892" s="218"/>
      <c r="G892" s="219"/>
      <c r="H892" s="219"/>
      <c r="I892" s="219"/>
    </row>
    <row r="893" spans="1:9" ht="12.75" customHeight="1" x14ac:dyDescent="0.25">
      <c r="A893" s="217"/>
      <c r="B893" s="217"/>
      <c r="C893" s="218"/>
      <c r="D893" s="218"/>
      <c r="E893" s="218"/>
      <c r="F893" s="218"/>
      <c r="G893" s="219"/>
      <c r="H893" s="219"/>
      <c r="I893" s="219"/>
    </row>
    <row r="894" spans="1:9" ht="12.75" customHeight="1" x14ac:dyDescent="0.25">
      <c r="A894" s="217"/>
      <c r="B894" s="217"/>
      <c r="C894" s="218"/>
      <c r="D894" s="218"/>
      <c r="E894" s="218"/>
      <c r="F894" s="218"/>
      <c r="G894" s="219"/>
      <c r="H894" s="219"/>
      <c r="I894" s="219"/>
    </row>
    <row r="895" spans="1:9" ht="12.75" customHeight="1" x14ac:dyDescent="0.25">
      <c r="A895" s="217"/>
      <c r="B895" s="217"/>
      <c r="C895" s="218"/>
      <c r="D895" s="218"/>
      <c r="E895" s="218"/>
      <c r="F895" s="218"/>
      <c r="G895" s="219"/>
      <c r="H895" s="219"/>
      <c r="I895" s="219"/>
    </row>
    <row r="896" spans="1:9" ht="12.75" customHeight="1" x14ac:dyDescent="0.25">
      <c r="A896" s="217"/>
      <c r="B896" s="217"/>
      <c r="C896" s="218"/>
      <c r="D896" s="218"/>
      <c r="E896" s="218"/>
      <c r="F896" s="218"/>
      <c r="G896" s="219"/>
      <c r="H896" s="219"/>
      <c r="I896" s="219"/>
    </row>
    <row r="897" spans="1:9" ht="12.75" customHeight="1" x14ac:dyDescent="0.25">
      <c r="A897" s="217"/>
      <c r="B897" s="217"/>
      <c r="C897" s="218"/>
      <c r="D897" s="218"/>
      <c r="E897" s="218"/>
      <c r="F897" s="218"/>
      <c r="G897" s="219"/>
      <c r="H897" s="219"/>
      <c r="I897" s="219"/>
    </row>
    <row r="898" spans="1:9" ht="12.75" customHeight="1" x14ac:dyDescent="0.25">
      <c r="A898" s="217"/>
      <c r="B898" s="217"/>
      <c r="C898" s="218"/>
      <c r="D898" s="218"/>
      <c r="E898" s="218"/>
      <c r="F898" s="218"/>
      <c r="G898" s="219"/>
      <c r="H898" s="219"/>
      <c r="I898" s="219"/>
    </row>
    <row r="899" spans="1:9" ht="12.75" customHeight="1" x14ac:dyDescent="0.25">
      <c r="A899" s="217"/>
      <c r="B899" s="217"/>
      <c r="C899" s="218"/>
      <c r="D899" s="218"/>
      <c r="E899" s="218"/>
      <c r="F899" s="218"/>
      <c r="G899" s="219"/>
      <c r="H899" s="219"/>
      <c r="I899" s="219"/>
    </row>
    <row r="900" spans="1:9" ht="12.75" customHeight="1" x14ac:dyDescent="0.25">
      <c r="A900" s="217"/>
      <c r="B900" s="217"/>
      <c r="C900" s="218"/>
      <c r="D900" s="218"/>
      <c r="E900" s="218"/>
      <c r="F900" s="218"/>
      <c r="G900" s="219"/>
      <c r="H900" s="219"/>
      <c r="I900" s="219"/>
    </row>
    <row r="901" spans="1:9" ht="12.75" customHeight="1" x14ac:dyDescent="0.25">
      <c r="A901" s="217"/>
      <c r="B901" s="217"/>
      <c r="C901" s="218"/>
      <c r="D901" s="218"/>
      <c r="E901" s="218"/>
      <c r="F901" s="218"/>
      <c r="G901" s="219"/>
      <c r="H901" s="219"/>
      <c r="I901" s="219"/>
    </row>
    <row r="902" spans="1:9" ht="12.75" customHeight="1" x14ac:dyDescent="0.25">
      <c r="A902" s="217"/>
      <c r="B902" s="217"/>
      <c r="C902" s="218"/>
      <c r="D902" s="218"/>
      <c r="E902" s="218"/>
      <c r="F902" s="218"/>
      <c r="G902" s="219"/>
      <c r="H902" s="219"/>
      <c r="I902" s="219"/>
    </row>
    <row r="903" spans="1:9" ht="12.75" customHeight="1" x14ac:dyDescent="0.25">
      <c r="A903" s="217"/>
      <c r="B903" s="217"/>
      <c r="C903" s="218"/>
      <c r="D903" s="218"/>
      <c r="E903" s="218"/>
      <c r="F903" s="218"/>
      <c r="G903" s="219"/>
      <c r="H903" s="219"/>
      <c r="I903" s="219"/>
    </row>
    <row r="904" spans="1:9" ht="12.75" customHeight="1" x14ac:dyDescent="0.25">
      <c r="A904" s="217"/>
      <c r="B904" s="217"/>
      <c r="C904" s="218"/>
      <c r="D904" s="218"/>
      <c r="E904" s="218"/>
      <c r="F904" s="218"/>
      <c r="G904" s="219"/>
      <c r="H904" s="219"/>
      <c r="I904" s="219"/>
    </row>
    <row r="905" spans="1:9" ht="12.75" customHeight="1" x14ac:dyDescent="0.25">
      <c r="A905" s="217"/>
      <c r="B905" s="217"/>
      <c r="C905" s="218"/>
      <c r="D905" s="218"/>
      <c r="E905" s="218"/>
      <c r="F905" s="218"/>
      <c r="G905" s="219"/>
      <c r="H905" s="219"/>
      <c r="I905" s="219"/>
    </row>
    <row r="906" spans="1:9" ht="12.75" customHeight="1" x14ac:dyDescent="0.25">
      <c r="A906" s="217"/>
      <c r="B906" s="217"/>
      <c r="C906" s="218"/>
      <c r="D906" s="218"/>
      <c r="E906" s="218"/>
      <c r="F906" s="218"/>
      <c r="G906" s="219"/>
      <c r="H906" s="219"/>
      <c r="I906" s="219"/>
    </row>
    <row r="907" spans="1:9" ht="12.75" customHeight="1" x14ac:dyDescent="0.25">
      <c r="A907" s="217"/>
      <c r="B907" s="217"/>
      <c r="C907" s="218"/>
      <c r="D907" s="218"/>
      <c r="E907" s="218"/>
      <c r="F907" s="218"/>
      <c r="G907" s="219"/>
      <c r="H907" s="219"/>
      <c r="I907" s="219"/>
    </row>
    <row r="908" spans="1:9" ht="12.75" customHeight="1" x14ac:dyDescent="0.25">
      <c r="A908" s="217"/>
      <c r="B908" s="217"/>
      <c r="C908" s="218"/>
      <c r="D908" s="218"/>
      <c r="E908" s="218"/>
      <c r="F908" s="218"/>
      <c r="G908" s="219"/>
      <c r="H908" s="219"/>
      <c r="I908" s="219"/>
    </row>
    <row r="909" spans="1:9" ht="12.75" customHeight="1" x14ac:dyDescent="0.25">
      <c r="A909" s="217"/>
      <c r="B909" s="217"/>
      <c r="C909" s="218"/>
      <c r="D909" s="218"/>
      <c r="E909" s="218"/>
      <c r="F909" s="218"/>
      <c r="G909" s="219"/>
      <c r="H909" s="219"/>
      <c r="I909" s="219"/>
    </row>
    <row r="910" spans="1:9" ht="12.75" customHeight="1" x14ac:dyDescent="0.25">
      <c r="A910" s="217"/>
      <c r="B910" s="217"/>
      <c r="C910" s="218"/>
      <c r="D910" s="218"/>
      <c r="E910" s="218"/>
      <c r="F910" s="218"/>
      <c r="G910" s="219"/>
      <c r="H910" s="219"/>
      <c r="I910" s="219"/>
    </row>
    <row r="911" spans="1:9" ht="12.75" customHeight="1" x14ac:dyDescent="0.25">
      <c r="A911" s="217"/>
      <c r="B911" s="217"/>
      <c r="C911" s="218"/>
      <c r="D911" s="218"/>
      <c r="E911" s="218"/>
      <c r="F911" s="218"/>
      <c r="G911" s="219"/>
      <c r="H911" s="219"/>
      <c r="I911" s="219"/>
    </row>
    <row r="912" spans="1:9" ht="12.75" customHeight="1" x14ac:dyDescent="0.25">
      <c r="A912" s="217"/>
      <c r="B912" s="217"/>
      <c r="C912" s="218"/>
      <c r="D912" s="218"/>
      <c r="E912" s="218"/>
      <c r="F912" s="218"/>
      <c r="G912" s="219"/>
      <c r="H912" s="219"/>
      <c r="I912" s="219"/>
    </row>
    <row r="913" spans="1:9" ht="12.75" customHeight="1" x14ac:dyDescent="0.25">
      <c r="A913" s="217"/>
      <c r="B913" s="217"/>
      <c r="C913" s="218"/>
      <c r="D913" s="218"/>
      <c r="E913" s="218"/>
      <c r="F913" s="218"/>
      <c r="G913" s="219"/>
      <c r="H913" s="219"/>
      <c r="I913" s="219"/>
    </row>
    <row r="914" spans="1:9" ht="12.75" customHeight="1" x14ac:dyDescent="0.25">
      <c r="A914" s="217"/>
      <c r="B914" s="217"/>
      <c r="C914" s="218"/>
      <c r="D914" s="218"/>
      <c r="E914" s="218"/>
      <c r="F914" s="218"/>
      <c r="G914" s="219"/>
      <c r="H914" s="219"/>
      <c r="I914" s="219"/>
    </row>
    <row r="915" spans="1:9" ht="12.75" customHeight="1" x14ac:dyDescent="0.25">
      <c r="A915" s="217"/>
      <c r="B915" s="217"/>
      <c r="C915" s="218"/>
      <c r="D915" s="218"/>
      <c r="E915" s="218"/>
      <c r="F915" s="218"/>
      <c r="G915" s="219"/>
      <c r="H915" s="219"/>
      <c r="I915" s="219"/>
    </row>
    <row r="916" spans="1:9" ht="12.75" customHeight="1" x14ac:dyDescent="0.25">
      <c r="A916" s="217"/>
      <c r="B916" s="217"/>
      <c r="C916" s="218"/>
      <c r="D916" s="218"/>
      <c r="E916" s="218"/>
      <c r="F916" s="218"/>
      <c r="G916" s="219"/>
      <c r="H916" s="219"/>
      <c r="I916" s="219"/>
    </row>
    <row r="917" spans="1:9" ht="12.75" customHeight="1" x14ac:dyDescent="0.25">
      <c r="A917" s="217"/>
      <c r="B917" s="217"/>
      <c r="C917" s="218"/>
      <c r="D917" s="218"/>
      <c r="E917" s="218"/>
      <c r="F917" s="218"/>
      <c r="G917" s="219"/>
      <c r="H917" s="219"/>
      <c r="I917" s="219"/>
    </row>
    <row r="918" spans="1:9" ht="12.75" customHeight="1" x14ac:dyDescent="0.25">
      <c r="A918" s="217"/>
      <c r="B918" s="217"/>
      <c r="C918" s="218"/>
      <c r="D918" s="218"/>
      <c r="E918" s="218"/>
      <c r="F918" s="218"/>
      <c r="G918" s="219"/>
      <c r="H918" s="219"/>
      <c r="I918" s="219"/>
    </row>
    <row r="919" spans="1:9" ht="12.75" customHeight="1" x14ac:dyDescent="0.25">
      <c r="A919" s="217"/>
      <c r="B919" s="217"/>
      <c r="C919" s="218"/>
      <c r="D919" s="218"/>
      <c r="E919" s="218"/>
      <c r="F919" s="218"/>
      <c r="G919" s="219"/>
      <c r="H919" s="219"/>
      <c r="I919" s="219"/>
    </row>
    <row r="920" spans="1:9" ht="12.75" customHeight="1" x14ac:dyDescent="0.25">
      <c r="A920" s="217"/>
      <c r="B920" s="217"/>
      <c r="C920" s="218"/>
      <c r="D920" s="218"/>
      <c r="E920" s="218"/>
      <c r="F920" s="218"/>
      <c r="G920" s="219"/>
      <c r="H920" s="219"/>
      <c r="I920" s="219"/>
    </row>
    <row r="921" spans="1:9" ht="12.75" customHeight="1" x14ac:dyDescent="0.25">
      <c r="A921" s="217"/>
      <c r="B921" s="217"/>
      <c r="C921" s="218"/>
      <c r="D921" s="218"/>
      <c r="E921" s="218"/>
      <c r="F921" s="218"/>
      <c r="G921" s="219"/>
      <c r="H921" s="219"/>
      <c r="I921" s="219"/>
    </row>
    <row r="922" spans="1:9" ht="12.75" customHeight="1" x14ac:dyDescent="0.25">
      <c r="A922" s="217"/>
      <c r="B922" s="217"/>
      <c r="C922" s="218"/>
      <c r="D922" s="218"/>
      <c r="E922" s="218"/>
      <c r="F922" s="218"/>
      <c r="G922" s="219"/>
      <c r="H922" s="219"/>
      <c r="I922" s="219"/>
    </row>
    <row r="923" spans="1:9" ht="12.75" customHeight="1" x14ac:dyDescent="0.25">
      <c r="A923" s="217"/>
      <c r="B923" s="217"/>
      <c r="C923" s="218"/>
      <c r="D923" s="218"/>
      <c r="E923" s="218"/>
      <c r="F923" s="218"/>
      <c r="G923" s="219"/>
      <c r="H923" s="219"/>
      <c r="I923" s="219"/>
    </row>
    <row r="924" spans="1:9" ht="12.75" customHeight="1" x14ac:dyDescent="0.25">
      <c r="A924" s="217"/>
      <c r="B924" s="217"/>
      <c r="C924" s="218"/>
      <c r="D924" s="218"/>
      <c r="E924" s="218"/>
      <c r="F924" s="218"/>
      <c r="G924" s="219"/>
      <c r="H924" s="219"/>
      <c r="I924" s="219"/>
    </row>
    <row r="925" spans="1:9" ht="12.75" customHeight="1" x14ac:dyDescent="0.25">
      <c r="A925" s="217"/>
      <c r="B925" s="217"/>
      <c r="C925" s="218"/>
      <c r="D925" s="218"/>
      <c r="E925" s="218"/>
      <c r="F925" s="218"/>
      <c r="G925" s="219"/>
      <c r="H925" s="219"/>
      <c r="I925" s="219"/>
    </row>
    <row r="926" spans="1:9" ht="12.75" customHeight="1" x14ac:dyDescent="0.25">
      <c r="A926" s="217"/>
      <c r="B926" s="217"/>
      <c r="C926" s="218"/>
      <c r="D926" s="218"/>
      <c r="E926" s="218"/>
      <c r="F926" s="218"/>
      <c r="G926" s="219"/>
      <c r="H926" s="219"/>
      <c r="I926" s="219"/>
    </row>
    <row r="927" spans="1:9" ht="12.75" customHeight="1" x14ac:dyDescent="0.25">
      <c r="A927" s="217"/>
      <c r="B927" s="217"/>
      <c r="C927" s="218"/>
      <c r="D927" s="218"/>
      <c r="E927" s="218"/>
      <c r="F927" s="218"/>
      <c r="G927" s="219"/>
      <c r="H927" s="219"/>
      <c r="I927" s="219"/>
    </row>
    <row r="928" spans="1:9" ht="12.75" customHeight="1" x14ac:dyDescent="0.25">
      <c r="A928" s="217"/>
      <c r="B928" s="217"/>
      <c r="C928" s="218"/>
      <c r="D928" s="218"/>
      <c r="E928" s="218"/>
      <c r="F928" s="218"/>
      <c r="G928" s="219"/>
      <c r="H928" s="219"/>
      <c r="I928" s="219"/>
    </row>
    <row r="929" spans="1:9" ht="12.75" customHeight="1" x14ac:dyDescent="0.25">
      <c r="A929" s="217"/>
      <c r="B929" s="217"/>
      <c r="C929" s="218"/>
      <c r="D929" s="218"/>
      <c r="E929" s="218"/>
      <c r="F929" s="218"/>
      <c r="G929" s="219"/>
      <c r="H929" s="219"/>
      <c r="I929" s="219"/>
    </row>
    <row r="930" spans="1:9" ht="12.75" customHeight="1" x14ac:dyDescent="0.25">
      <c r="A930" s="217"/>
      <c r="B930" s="217"/>
      <c r="C930" s="218"/>
      <c r="D930" s="218"/>
      <c r="E930" s="218"/>
      <c r="F930" s="218"/>
      <c r="G930" s="219"/>
      <c r="H930" s="219"/>
      <c r="I930" s="219"/>
    </row>
    <row r="931" spans="1:9" ht="12.75" customHeight="1" x14ac:dyDescent="0.25">
      <c r="A931" s="217"/>
      <c r="B931" s="217"/>
      <c r="C931" s="218"/>
      <c r="D931" s="218"/>
      <c r="E931" s="218"/>
      <c r="F931" s="218"/>
      <c r="G931" s="219"/>
      <c r="H931" s="219"/>
      <c r="I931" s="219"/>
    </row>
    <row r="932" spans="1:9" ht="12.75" customHeight="1" x14ac:dyDescent="0.25">
      <c r="A932" s="217"/>
      <c r="B932" s="217"/>
      <c r="C932" s="218"/>
      <c r="D932" s="218"/>
      <c r="E932" s="218"/>
      <c r="F932" s="218"/>
      <c r="G932" s="219"/>
      <c r="H932" s="219"/>
      <c r="I932" s="219"/>
    </row>
    <row r="933" spans="1:9" ht="12.75" customHeight="1" x14ac:dyDescent="0.25">
      <c r="A933" s="217"/>
      <c r="B933" s="217"/>
      <c r="C933" s="218"/>
      <c r="D933" s="218"/>
      <c r="E933" s="218"/>
      <c r="F933" s="218"/>
      <c r="G933" s="219"/>
      <c r="H933" s="219"/>
      <c r="I933" s="219"/>
    </row>
    <row r="934" spans="1:9" ht="12.75" customHeight="1" x14ac:dyDescent="0.25">
      <c r="A934" s="217"/>
      <c r="B934" s="217"/>
      <c r="C934" s="218"/>
      <c r="D934" s="218"/>
      <c r="E934" s="218"/>
      <c r="F934" s="218"/>
      <c r="G934" s="219"/>
      <c r="H934" s="219"/>
      <c r="I934" s="219"/>
    </row>
    <row r="935" spans="1:9" ht="12.75" customHeight="1" x14ac:dyDescent="0.25">
      <c r="A935" s="217"/>
      <c r="B935" s="217"/>
      <c r="C935" s="218"/>
      <c r="D935" s="218"/>
      <c r="E935" s="218"/>
      <c r="F935" s="218"/>
      <c r="G935" s="219"/>
      <c r="H935" s="219"/>
      <c r="I935" s="219"/>
    </row>
    <row r="936" spans="1:9" ht="12.75" customHeight="1" x14ac:dyDescent="0.25">
      <c r="A936" s="217"/>
      <c r="B936" s="217"/>
      <c r="C936" s="218"/>
      <c r="D936" s="218"/>
      <c r="E936" s="218"/>
      <c r="F936" s="218"/>
      <c r="G936" s="219"/>
      <c r="H936" s="219"/>
      <c r="I936" s="219"/>
    </row>
    <row r="937" spans="1:9" ht="12.75" customHeight="1" x14ac:dyDescent="0.25">
      <c r="A937" s="217"/>
      <c r="B937" s="217"/>
      <c r="C937" s="218"/>
      <c r="D937" s="218"/>
      <c r="E937" s="218"/>
      <c r="F937" s="218"/>
      <c r="G937" s="219"/>
      <c r="H937" s="219"/>
      <c r="I937" s="219"/>
    </row>
    <row r="938" spans="1:9" ht="12.75" customHeight="1" x14ac:dyDescent="0.25">
      <c r="A938" s="217"/>
      <c r="B938" s="217"/>
      <c r="C938" s="218"/>
      <c r="D938" s="218"/>
      <c r="E938" s="218"/>
      <c r="F938" s="218"/>
      <c r="G938" s="219"/>
      <c r="H938" s="219"/>
      <c r="I938" s="219"/>
    </row>
    <row r="939" spans="1:9" ht="12.75" customHeight="1" x14ac:dyDescent="0.25">
      <c r="A939" s="217"/>
      <c r="B939" s="217"/>
      <c r="C939" s="218"/>
      <c r="D939" s="218"/>
      <c r="E939" s="218"/>
      <c r="F939" s="218"/>
      <c r="G939" s="219"/>
      <c r="H939" s="219"/>
      <c r="I939" s="219"/>
    </row>
    <row r="940" spans="1:9" ht="12.75" customHeight="1" x14ac:dyDescent="0.25">
      <c r="A940" s="217"/>
      <c r="B940" s="217"/>
      <c r="C940" s="218"/>
      <c r="D940" s="218"/>
      <c r="E940" s="218"/>
      <c r="F940" s="218"/>
      <c r="G940" s="219"/>
      <c r="H940" s="219"/>
      <c r="I940" s="219"/>
    </row>
    <row r="941" spans="1:9" ht="12.75" customHeight="1" x14ac:dyDescent="0.25">
      <c r="A941" s="217"/>
      <c r="B941" s="217"/>
      <c r="C941" s="218"/>
      <c r="D941" s="218"/>
      <c r="E941" s="218"/>
      <c r="F941" s="218"/>
      <c r="G941" s="219"/>
      <c r="H941" s="219"/>
      <c r="I941" s="219"/>
    </row>
    <row r="942" spans="1:9" ht="12.75" customHeight="1" x14ac:dyDescent="0.25">
      <c r="A942" s="217"/>
      <c r="B942" s="217"/>
      <c r="C942" s="218"/>
      <c r="D942" s="218"/>
      <c r="E942" s="218"/>
      <c r="F942" s="218"/>
      <c r="G942" s="219"/>
      <c r="H942" s="219"/>
      <c r="I942" s="219"/>
    </row>
    <row r="943" spans="1:9" ht="12.75" customHeight="1" x14ac:dyDescent="0.25">
      <c r="A943" s="217"/>
      <c r="B943" s="217"/>
      <c r="C943" s="218"/>
      <c r="D943" s="218"/>
      <c r="E943" s="218"/>
      <c r="F943" s="218"/>
      <c r="G943" s="219"/>
      <c r="H943" s="219"/>
      <c r="I943" s="219"/>
    </row>
    <row r="944" spans="1:9" ht="12.75" customHeight="1" x14ac:dyDescent="0.25">
      <c r="A944" s="217"/>
      <c r="B944" s="217"/>
      <c r="C944" s="218"/>
      <c r="D944" s="218"/>
      <c r="E944" s="218"/>
      <c r="F944" s="218"/>
      <c r="G944" s="219"/>
      <c r="H944" s="219"/>
      <c r="I944" s="219"/>
    </row>
    <row r="945" spans="1:9" ht="12.75" customHeight="1" x14ac:dyDescent="0.25">
      <c r="A945" s="217"/>
      <c r="B945" s="217"/>
      <c r="C945" s="218"/>
      <c r="D945" s="218"/>
      <c r="E945" s="218"/>
      <c r="F945" s="218"/>
      <c r="G945" s="219"/>
      <c r="H945" s="219"/>
      <c r="I945" s="219"/>
    </row>
    <row r="946" spans="1:9" ht="12.75" customHeight="1" x14ac:dyDescent="0.25">
      <c r="A946" s="217"/>
      <c r="B946" s="217"/>
      <c r="C946" s="218"/>
      <c r="D946" s="218"/>
      <c r="E946" s="218"/>
      <c r="F946" s="218"/>
      <c r="G946" s="219"/>
      <c r="H946" s="219"/>
      <c r="I946" s="219"/>
    </row>
    <row r="947" spans="1:9" ht="12.75" customHeight="1" x14ac:dyDescent="0.25">
      <c r="A947" s="217"/>
      <c r="B947" s="217"/>
      <c r="C947" s="218"/>
      <c r="D947" s="218"/>
      <c r="E947" s="218"/>
      <c r="F947" s="218"/>
      <c r="G947" s="219"/>
      <c r="H947" s="219"/>
      <c r="I947" s="219"/>
    </row>
    <row r="948" spans="1:9" ht="12.75" customHeight="1" x14ac:dyDescent="0.25">
      <c r="A948" s="217"/>
      <c r="B948" s="217"/>
      <c r="C948" s="218"/>
      <c r="D948" s="218"/>
      <c r="E948" s="218"/>
      <c r="F948" s="218"/>
      <c r="G948" s="219"/>
      <c r="H948" s="219"/>
      <c r="I948" s="219"/>
    </row>
    <row r="949" spans="1:9" ht="12.75" customHeight="1" x14ac:dyDescent="0.25">
      <c r="A949" s="217"/>
      <c r="B949" s="217"/>
      <c r="C949" s="218"/>
      <c r="D949" s="218"/>
      <c r="E949" s="218"/>
      <c r="F949" s="218"/>
      <c r="G949" s="219"/>
      <c r="H949" s="219"/>
      <c r="I949" s="219"/>
    </row>
    <row r="950" spans="1:9" ht="12.75" customHeight="1" x14ac:dyDescent="0.25">
      <c r="A950" s="217"/>
      <c r="B950" s="217"/>
      <c r="C950" s="218"/>
      <c r="D950" s="218"/>
      <c r="E950" s="218"/>
      <c r="F950" s="218"/>
      <c r="G950" s="219"/>
      <c r="H950" s="219"/>
      <c r="I950" s="219"/>
    </row>
    <row r="951" spans="1:9" ht="12.75" customHeight="1" x14ac:dyDescent="0.25">
      <c r="A951" s="217"/>
      <c r="B951" s="217"/>
      <c r="C951" s="218"/>
      <c r="D951" s="218"/>
      <c r="E951" s="218"/>
      <c r="F951" s="218"/>
      <c r="G951" s="219"/>
      <c r="H951" s="219"/>
      <c r="I951" s="219"/>
    </row>
    <row r="952" spans="1:9" ht="12.75" customHeight="1" x14ac:dyDescent="0.25">
      <c r="A952" s="217"/>
      <c r="B952" s="217"/>
      <c r="C952" s="218"/>
      <c r="D952" s="218"/>
      <c r="E952" s="218"/>
      <c r="F952" s="218"/>
      <c r="G952" s="219"/>
      <c r="H952" s="219"/>
      <c r="I952" s="219"/>
    </row>
    <row r="953" spans="1:9" ht="12.75" customHeight="1" x14ac:dyDescent="0.25">
      <c r="A953" s="217"/>
      <c r="B953" s="217"/>
      <c r="C953" s="218"/>
      <c r="D953" s="218"/>
      <c r="E953" s="218"/>
      <c r="F953" s="218"/>
      <c r="G953" s="219"/>
      <c r="H953" s="219"/>
      <c r="I953" s="219"/>
    </row>
    <row r="954" spans="1:9" ht="12.75" customHeight="1" x14ac:dyDescent="0.25">
      <c r="A954" s="217"/>
      <c r="B954" s="217"/>
      <c r="C954" s="218"/>
      <c r="D954" s="218"/>
      <c r="E954" s="218"/>
      <c r="F954" s="218"/>
      <c r="G954" s="219"/>
      <c r="H954" s="219"/>
      <c r="I954" s="219"/>
    </row>
    <row r="955" spans="1:9" ht="12.75" customHeight="1" x14ac:dyDescent="0.25">
      <c r="A955" s="217"/>
      <c r="B955" s="217"/>
      <c r="C955" s="218"/>
      <c r="D955" s="218"/>
      <c r="E955" s="218"/>
      <c r="F955" s="218"/>
      <c r="G955" s="219"/>
      <c r="H955" s="219"/>
      <c r="I955" s="219"/>
    </row>
    <row r="956" spans="1:9" ht="12.75" customHeight="1" x14ac:dyDescent="0.25">
      <c r="A956" s="217"/>
      <c r="B956" s="217"/>
      <c r="C956" s="218"/>
      <c r="D956" s="218"/>
      <c r="E956" s="218"/>
      <c r="F956" s="218"/>
      <c r="G956" s="219"/>
      <c r="H956" s="219"/>
      <c r="I956" s="219"/>
    </row>
    <row r="957" spans="1:9" ht="12.75" customHeight="1" x14ac:dyDescent="0.25">
      <c r="A957" s="217"/>
      <c r="B957" s="217"/>
      <c r="C957" s="218"/>
      <c r="D957" s="218"/>
      <c r="E957" s="218"/>
      <c r="F957" s="218"/>
      <c r="G957" s="219"/>
      <c r="H957" s="219"/>
      <c r="I957" s="219"/>
    </row>
    <row r="958" spans="1:9" ht="12.75" customHeight="1" x14ac:dyDescent="0.25">
      <c r="A958" s="217"/>
      <c r="B958" s="217"/>
      <c r="C958" s="218"/>
      <c r="D958" s="218"/>
      <c r="E958" s="218"/>
      <c r="F958" s="218"/>
      <c r="G958" s="219"/>
      <c r="H958" s="219"/>
      <c r="I958" s="219"/>
    </row>
    <row r="959" spans="1:9" ht="12.75" customHeight="1" x14ac:dyDescent="0.25">
      <c r="A959" s="217"/>
      <c r="B959" s="217"/>
      <c r="C959" s="218"/>
      <c r="D959" s="218"/>
      <c r="E959" s="218"/>
      <c r="F959" s="218"/>
      <c r="G959" s="219"/>
      <c r="H959" s="219"/>
      <c r="I959" s="219"/>
    </row>
    <row r="960" spans="1:9" ht="12.75" customHeight="1" x14ac:dyDescent="0.25">
      <c r="A960" s="217"/>
      <c r="B960" s="217"/>
      <c r="C960" s="218"/>
      <c r="D960" s="218"/>
      <c r="E960" s="218"/>
      <c r="F960" s="218"/>
      <c r="G960" s="219"/>
      <c r="H960" s="219"/>
      <c r="I960" s="219"/>
    </row>
    <row r="961" spans="1:9" ht="12.75" customHeight="1" x14ac:dyDescent="0.25">
      <c r="A961" s="217"/>
      <c r="B961" s="217"/>
      <c r="C961" s="218"/>
      <c r="D961" s="218"/>
      <c r="E961" s="218"/>
      <c r="F961" s="218"/>
      <c r="G961" s="219"/>
      <c r="H961" s="219"/>
      <c r="I961" s="219"/>
    </row>
    <row r="962" spans="1:9" ht="12.75" customHeight="1" x14ac:dyDescent="0.25">
      <c r="A962" s="217"/>
      <c r="B962" s="217"/>
      <c r="C962" s="218"/>
      <c r="D962" s="218"/>
      <c r="E962" s="218"/>
      <c r="F962" s="218"/>
      <c r="G962" s="219"/>
      <c r="H962" s="219"/>
      <c r="I962" s="219"/>
    </row>
    <row r="963" spans="1:9" ht="12.75" customHeight="1" x14ac:dyDescent="0.25">
      <c r="A963" s="217"/>
      <c r="B963" s="217"/>
      <c r="C963" s="218"/>
      <c r="D963" s="218"/>
      <c r="E963" s="218"/>
      <c r="F963" s="218"/>
      <c r="G963" s="219"/>
      <c r="H963" s="219"/>
      <c r="I963" s="219"/>
    </row>
    <row r="964" spans="1:9" ht="12.75" customHeight="1" x14ac:dyDescent="0.25">
      <c r="A964" s="217"/>
      <c r="B964" s="217"/>
      <c r="C964" s="218"/>
      <c r="D964" s="218"/>
      <c r="E964" s="218"/>
      <c r="F964" s="218"/>
      <c r="G964" s="219"/>
      <c r="H964" s="219"/>
      <c r="I964" s="219"/>
    </row>
    <row r="965" spans="1:9" ht="12.75" customHeight="1" x14ac:dyDescent="0.25">
      <c r="A965" s="217"/>
      <c r="B965" s="217"/>
      <c r="C965" s="218"/>
      <c r="D965" s="218"/>
      <c r="E965" s="218"/>
      <c r="F965" s="218"/>
      <c r="G965" s="219"/>
      <c r="H965" s="219"/>
      <c r="I965" s="219"/>
    </row>
    <row r="966" spans="1:9" ht="12.75" customHeight="1" x14ac:dyDescent="0.25">
      <c r="A966" s="217"/>
      <c r="B966" s="217"/>
      <c r="C966" s="218"/>
      <c r="D966" s="218"/>
      <c r="E966" s="218"/>
      <c r="F966" s="218"/>
      <c r="G966" s="219"/>
      <c r="H966" s="219"/>
      <c r="I966" s="219"/>
    </row>
    <row r="967" spans="1:9" ht="12.75" customHeight="1" x14ac:dyDescent="0.25">
      <c r="A967" s="217"/>
      <c r="B967" s="217"/>
      <c r="C967" s="218"/>
      <c r="D967" s="218"/>
      <c r="E967" s="218"/>
      <c r="F967" s="218"/>
      <c r="G967" s="219"/>
      <c r="H967" s="219"/>
      <c r="I967" s="219"/>
    </row>
    <row r="968" spans="1:9" ht="12.75" customHeight="1" x14ac:dyDescent="0.25">
      <c r="A968" s="217"/>
      <c r="B968" s="217"/>
      <c r="C968" s="218"/>
      <c r="D968" s="218"/>
      <c r="E968" s="218"/>
      <c r="F968" s="218"/>
      <c r="G968" s="219"/>
      <c r="H968" s="219"/>
      <c r="I968" s="219"/>
    </row>
    <row r="969" spans="1:9" ht="12.75" customHeight="1" x14ac:dyDescent="0.25">
      <c r="A969" s="217"/>
      <c r="B969" s="217"/>
      <c r="C969" s="218"/>
      <c r="D969" s="218"/>
      <c r="E969" s="218"/>
      <c r="F969" s="218"/>
      <c r="G969" s="219"/>
      <c r="H969" s="219"/>
      <c r="I969" s="219"/>
    </row>
    <row r="970" spans="1:9" ht="12.75" customHeight="1" x14ac:dyDescent="0.25">
      <c r="A970" s="217"/>
      <c r="B970" s="217"/>
      <c r="C970" s="218"/>
      <c r="D970" s="218"/>
      <c r="E970" s="218"/>
      <c r="F970" s="218"/>
      <c r="G970" s="219"/>
      <c r="H970" s="219"/>
      <c r="I970" s="219"/>
    </row>
    <row r="971" spans="1:9" ht="12.75" customHeight="1" x14ac:dyDescent="0.25">
      <c r="A971" s="217"/>
      <c r="B971" s="217"/>
      <c r="C971" s="218"/>
      <c r="D971" s="218"/>
      <c r="E971" s="218"/>
      <c r="F971" s="218"/>
      <c r="G971" s="219"/>
      <c r="H971" s="219"/>
      <c r="I971" s="219"/>
    </row>
    <row r="972" spans="1:9" ht="12.75" customHeight="1" x14ac:dyDescent="0.25">
      <c r="A972" s="217"/>
      <c r="B972" s="217"/>
      <c r="C972" s="218"/>
      <c r="D972" s="218"/>
      <c r="E972" s="218"/>
      <c r="F972" s="218"/>
      <c r="G972" s="219"/>
      <c r="H972" s="219"/>
      <c r="I972" s="219"/>
    </row>
    <row r="973" spans="1:9" ht="12.75" customHeight="1" x14ac:dyDescent="0.25">
      <c r="A973" s="217"/>
      <c r="B973" s="217"/>
      <c r="C973" s="218"/>
      <c r="D973" s="218"/>
      <c r="E973" s="218"/>
      <c r="F973" s="218"/>
      <c r="G973" s="219"/>
      <c r="H973" s="219"/>
      <c r="I973" s="219"/>
    </row>
    <row r="974" spans="1:9" ht="12.75" customHeight="1" x14ac:dyDescent="0.25">
      <c r="A974" s="217"/>
      <c r="B974" s="217"/>
      <c r="C974" s="218"/>
      <c r="D974" s="218"/>
      <c r="E974" s="218"/>
      <c r="F974" s="218"/>
      <c r="G974" s="219"/>
      <c r="H974" s="219"/>
      <c r="I974" s="219"/>
    </row>
    <row r="975" spans="1:9" ht="12.75" customHeight="1" x14ac:dyDescent="0.25">
      <c r="A975" s="217"/>
      <c r="B975" s="217"/>
      <c r="C975" s="218"/>
      <c r="D975" s="218"/>
      <c r="E975" s="218"/>
      <c r="F975" s="218"/>
      <c r="G975" s="219"/>
      <c r="H975" s="219"/>
      <c r="I975" s="219"/>
    </row>
    <row r="976" spans="1:9" ht="12.75" customHeight="1" x14ac:dyDescent="0.25">
      <c r="A976" s="217"/>
      <c r="B976" s="217"/>
      <c r="C976" s="218"/>
      <c r="D976" s="218"/>
      <c r="E976" s="218"/>
      <c r="F976" s="218"/>
      <c r="G976" s="219"/>
      <c r="H976" s="219"/>
      <c r="I976" s="219"/>
    </row>
    <row r="977" spans="1:9" ht="12.75" customHeight="1" x14ac:dyDescent="0.25">
      <c r="A977" s="217"/>
      <c r="B977" s="217"/>
      <c r="C977" s="218"/>
      <c r="D977" s="218"/>
      <c r="E977" s="218"/>
      <c r="F977" s="218"/>
      <c r="G977" s="219"/>
      <c r="H977" s="219"/>
      <c r="I977" s="219"/>
    </row>
    <row r="978" spans="1:9" ht="12.75" customHeight="1" x14ac:dyDescent="0.25">
      <c r="A978" s="217"/>
      <c r="B978" s="217"/>
      <c r="C978" s="218"/>
      <c r="D978" s="218"/>
      <c r="E978" s="218"/>
      <c r="F978" s="218"/>
      <c r="G978" s="219"/>
      <c r="H978" s="219"/>
      <c r="I978" s="219"/>
    </row>
    <row r="979" spans="1:9" ht="12.75" customHeight="1" x14ac:dyDescent="0.25">
      <c r="A979" s="217"/>
      <c r="B979" s="217"/>
      <c r="C979" s="218"/>
      <c r="D979" s="218"/>
      <c r="E979" s="218"/>
      <c r="F979" s="218"/>
      <c r="G979" s="219"/>
      <c r="H979" s="219"/>
      <c r="I979" s="219"/>
    </row>
    <row r="980" spans="1:9" ht="12.75" customHeight="1" x14ac:dyDescent="0.25">
      <c r="A980" s="217"/>
      <c r="B980" s="217"/>
      <c r="C980" s="218"/>
      <c r="D980" s="218"/>
      <c r="E980" s="218"/>
      <c r="F980" s="218"/>
      <c r="G980" s="219"/>
      <c r="H980" s="219"/>
      <c r="I980" s="219"/>
    </row>
    <row r="981" spans="1:9" ht="12.75" customHeight="1" x14ac:dyDescent="0.25">
      <c r="A981" s="217"/>
      <c r="B981" s="217"/>
      <c r="C981" s="218"/>
      <c r="D981" s="218"/>
      <c r="E981" s="218"/>
      <c r="F981" s="218"/>
      <c r="G981" s="219"/>
      <c r="H981" s="219"/>
      <c r="I981" s="219"/>
    </row>
    <row r="982" spans="1:9" ht="12.75" customHeight="1" x14ac:dyDescent="0.25">
      <c r="A982" s="217"/>
      <c r="B982" s="217"/>
      <c r="C982" s="218"/>
      <c r="D982" s="218"/>
      <c r="E982" s="218"/>
      <c r="F982" s="218"/>
      <c r="G982" s="219"/>
      <c r="H982" s="219"/>
      <c r="I982" s="219"/>
    </row>
    <row r="983" spans="1:9" ht="12.75" customHeight="1" x14ac:dyDescent="0.25">
      <c r="A983" s="217"/>
      <c r="B983" s="217"/>
      <c r="C983" s="218"/>
      <c r="D983" s="218"/>
      <c r="E983" s="218"/>
      <c r="F983" s="218"/>
      <c r="G983" s="219"/>
      <c r="H983" s="219"/>
      <c r="I983" s="219"/>
    </row>
    <row r="984" spans="1:9" ht="12.75" customHeight="1" x14ac:dyDescent="0.25">
      <c r="A984" s="217"/>
      <c r="B984" s="217"/>
      <c r="C984" s="218"/>
      <c r="D984" s="218"/>
      <c r="E984" s="218"/>
      <c r="F984" s="218"/>
      <c r="G984" s="219"/>
      <c r="H984" s="219"/>
      <c r="I984" s="219"/>
    </row>
    <row r="985" spans="1:9" ht="12.75" customHeight="1" x14ac:dyDescent="0.25">
      <c r="A985" s="217"/>
      <c r="B985" s="217"/>
      <c r="C985" s="218"/>
      <c r="D985" s="218"/>
      <c r="E985" s="218"/>
      <c r="F985" s="218"/>
      <c r="G985" s="219"/>
      <c r="H985" s="219"/>
      <c r="I985" s="219"/>
    </row>
    <row r="986" spans="1:9" ht="12.75" customHeight="1" x14ac:dyDescent="0.25">
      <c r="A986" s="217"/>
      <c r="B986" s="217"/>
      <c r="C986" s="218"/>
      <c r="D986" s="218"/>
      <c r="E986" s="218"/>
      <c r="F986" s="218"/>
      <c r="G986" s="219"/>
      <c r="H986" s="219"/>
      <c r="I986" s="219"/>
    </row>
    <row r="987" spans="1:9" ht="12.75" customHeight="1" x14ac:dyDescent="0.25">
      <c r="A987" s="217"/>
      <c r="B987" s="217"/>
      <c r="C987" s="218"/>
      <c r="D987" s="218"/>
      <c r="E987" s="218"/>
      <c r="F987" s="218"/>
      <c r="G987" s="219"/>
      <c r="H987" s="219"/>
      <c r="I987" s="219"/>
    </row>
    <row r="988" spans="1:9" ht="12.75" customHeight="1" x14ac:dyDescent="0.25">
      <c r="A988" s="217"/>
      <c r="B988" s="217"/>
      <c r="C988" s="218"/>
      <c r="D988" s="218"/>
      <c r="E988" s="218"/>
      <c r="F988" s="218"/>
      <c r="G988" s="219"/>
      <c r="H988" s="219"/>
      <c r="I988" s="219"/>
    </row>
    <row r="989" spans="1:9" ht="12.75" customHeight="1" x14ac:dyDescent="0.25">
      <c r="A989" s="217"/>
      <c r="B989" s="217"/>
      <c r="C989" s="218"/>
      <c r="D989" s="218"/>
      <c r="E989" s="218"/>
      <c r="F989" s="218"/>
      <c r="G989" s="219"/>
      <c r="H989" s="219"/>
      <c r="I989" s="219"/>
    </row>
    <row r="990" spans="1:9" ht="12.75" customHeight="1" x14ac:dyDescent="0.25">
      <c r="A990" s="217"/>
      <c r="B990" s="217"/>
      <c r="C990" s="218"/>
      <c r="D990" s="218"/>
      <c r="E990" s="218"/>
      <c r="F990" s="218"/>
      <c r="G990" s="219"/>
      <c r="H990" s="219"/>
      <c r="I990" s="219"/>
    </row>
    <row r="991" spans="1:9" ht="12.75" customHeight="1" x14ac:dyDescent="0.25">
      <c r="A991" s="217"/>
      <c r="B991" s="217"/>
      <c r="C991" s="218"/>
      <c r="D991" s="218"/>
      <c r="E991" s="218"/>
      <c r="F991" s="218"/>
      <c r="G991" s="219"/>
      <c r="H991" s="219"/>
      <c r="I991" s="219"/>
    </row>
    <row r="992" spans="1:9" ht="12.75" customHeight="1" x14ac:dyDescent="0.25">
      <c r="A992" s="217"/>
      <c r="B992" s="217"/>
      <c r="C992" s="218"/>
      <c r="D992" s="218"/>
      <c r="E992" s="218"/>
      <c r="F992" s="218"/>
      <c r="G992" s="219"/>
      <c r="H992" s="219"/>
      <c r="I992" s="219"/>
    </row>
    <row r="993" spans="1:9" ht="12.75" customHeight="1" x14ac:dyDescent="0.25">
      <c r="A993" s="217"/>
      <c r="B993" s="217"/>
      <c r="C993" s="218"/>
      <c r="D993" s="218"/>
      <c r="E993" s="218"/>
      <c r="F993" s="218"/>
      <c r="G993" s="219"/>
      <c r="H993" s="219"/>
      <c r="I993" s="219"/>
    </row>
    <row r="994" spans="1:9" ht="12.75" customHeight="1" x14ac:dyDescent="0.25">
      <c r="A994" s="217"/>
      <c r="B994" s="217"/>
      <c r="C994" s="218"/>
      <c r="D994" s="218"/>
      <c r="E994" s="218"/>
      <c r="F994" s="218"/>
      <c r="G994" s="219"/>
      <c r="H994" s="219"/>
      <c r="I994" s="219"/>
    </row>
    <row r="995" spans="1:9" ht="12.75" customHeight="1" x14ac:dyDescent="0.25">
      <c r="A995" s="217"/>
      <c r="B995" s="217"/>
      <c r="C995" s="218"/>
      <c r="D995" s="218"/>
      <c r="E995" s="218"/>
      <c r="F995" s="218"/>
      <c r="G995" s="219"/>
      <c r="H995" s="219"/>
      <c r="I995" s="219"/>
    </row>
    <row r="996" spans="1:9" ht="12.75" customHeight="1" x14ac:dyDescent="0.25">
      <c r="A996" s="217"/>
      <c r="B996" s="217"/>
      <c r="C996" s="218"/>
      <c r="D996" s="218"/>
      <c r="E996" s="218"/>
      <c r="F996" s="218"/>
      <c r="G996" s="219"/>
      <c r="H996" s="219"/>
      <c r="I996" s="219"/>
    </row>
    <row r="997" spans="1:9" ht="12.75" customHeight="1" x14ac:dyDescent="0.25">
      <c r="A997" s="217"/>
      <c r="B997" s="217"/>
      <c r="C997" s="218"/>
      <c r="D997" s="218"/>
      <c r="E997" s="218"/>
      <c r="F997" s="218"/>
      <c r="G997" s="219"/>
      <c r="H997" s="219"/>
      <c r="I997" s="219"/>
    </row>
    <row r="998" spans="1:9" ht="12.75" customHeight="1" x14ac:dyDescent="0.25">
      <c r="A998" s="217"/>
      <c r="B998" s="217"/>
      <c r="C998" s="218"/>
      <c r="D998" s="218"/>
      <c r="E998" s="218"/>
      <c r="F998" s="218"/>
      <c r="G998" s="219"/>
      <c r="H998" s="219"/>
      <c r="I998" s="219"/>
    </row>
    <row r="999" spans="1:9" ht="12.75" customHeight="1" x14ac:dyDescent="0.25">
      <c r="A999" s="217"/>
      <c r="B999" s="217"/>
      <c r="C999" s="218"/>
      <c r="D999" s="218"/>
      <c r="E999" s="218"/>
      <c r="F999" s="218"/>
      <c r="G999" s="219"/>
      <c r="H999" s="219"/>
      <c r="I999" s="219"/>
    </row>
  </sheetData>
  <mergeCells count="4">
    <mergeCell ref="A4:I4"/>
    <mergeCell ref="H5:I5"/>
    <mergeCell ref="C17:I17"/>
    <mergeCell ref="A3:I3"/>
  </mergeCells>
  <pageMargins left="0.7" right="0.39" top="0.53" bottom="0.41" header="0.24" footer="0.17"/>
  <pageSetup paperSize="9" scale="93" fitToHeight="0" orientation="portrait" r:id="rId1"/>
  <headerFooter>
    <oddHeader>&amp;R&amp;10TTYT Huyện Lý Nhân</oddHeader>
    <oddFooter xml:space="preserve">&amp;R&amp;10Trang &amp;P/&amp;N 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220"/>
  <sheetViews>
    <sheetView tabSelected="1" topLeftCell="A1212" zoomScale="85" zoomScaleNormal="85" workbookViewId="0">
      <selection activeCell="AC1238" sqref="AC1238"/>
    </sheetView>
  </sheetViews>
  <sheetFormatPr defaultRowHeight="15.75" x14ac:dyDescent="0.25"/>
  <cols>
    <col min="1" max="1" width="6.25" style="186" customWidth="1"/>
    <col min="2" max="2" width="0" style="186" hidden="1" customWidth="1"/>
    <col min="3" max="3" width="18.25" style="186" customWidth="1"/>
    <col min="4" max="4" width="17.75" style="186" hidden="1" customWidth="1"/>
    <col min="5" max="5" width="16.5" style="186" hidden="1" customWidth="1"/>
    <col min="6" max="6" width="11.25" style="186" hidden="1" customWidth="1"/>
    <col min="7" max="7" width="32.125" style="186" customWidth="1"/>
    <col min="8" max="8" width="33.25" style="186" customWidth="1"/>
    <col min="9" max="9" width="28.5" style="186" hidden="1" customWidth="1"/>
    <col min="10" max="10" width="8" style="186" hidden="1" customWidth="1"/>
    <col min="11" max="11" width="7" style="186" hidden="1" customWidth="1"/>
    <col min="12" max="12" width="8.875" style="186" hidden="1" customWidth="1"/>
    <col min="13" max="13" width="8.125" style="186" hidden="1" customWidth="1"/>
    <col min="14" max="14" width="28.75" style="186" hidden="1" customWidth="1"/>
    <col min="15" max="15" width="11.5" style="186" hidden="1" customWidth="1"/>
    <col min="16" max="16" width="13.625" style="186" hidden="1" customWidth="1"/>
    <col min="17" max="17" width="15" style="186" hidden="1" customWidth="1"/>
    <col min="18" max="18" width="13.625" style="186" hidden="1" customWidth="1"/>
    <col min="19" max="19" width="7.75" style="186" hidden="1" customWidth="1"/>
    <col min="20" max="20" width="13.125" style="186" hidden="1" customWidth="1"/>
    <col min="21" max="21" width="11.5" style="186" hidden="1" customWidth="1"/>
    <col min="22" max="22" width="20.625" style="186" hidden="1" customWidth="1"/>
    <col min="23" max="23" width="24.5" style="186" hidden="1" customWidth="1"/>
    <col min="24" max="24" width="27.375" style="52" hidden="1" customWidth="1"/>
    <col min="25" max="25" width="29" style="186" hidden="1" customWidth="1"/>
    <col min="26" max="26" width="18.125" style="186" hidden="1" customWidth="1"/>
    <col min="27" max="27" width="11.625" style="186" bestFit="1" customWidth="1"/>
    <col min="28" max="28" width="10.125" style="186" hidden="1" customWidth="1"/>
    <col min="29" max="29" width="31.25" style="186" customWidth="1"/>
    <col min="30" max="30" width="9" style="186"/>
    <col min="31" max="16384" width="9" style="187"/>
  </cols>
  <sheetData>
    <row r="1" spans="1:30" s="128" customFormat="1" ht="27" customHeight="1" x14ac:dyDescent="0.25">
      <c r="A1" s="193" t="s">
        <v>5320</v>
      </c>
      <c r="B1" s="193"/>
      <c r="C1" s="193"/>
      <c r="D1" s="193"/>
      <c r="E1" s="193"/>
      <c r="F1" s="193"/>
      <c r="G1" s="193"/>
      <c r="H1" s="124"/>
      <c r="I1" s="10"/>
      <c r="J1" s="10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42"/>
      <c r="Y1" s="9"/>
      <c r="Z1" s="9"/>
      <c r="AA1" s="9"/>
      <c r="AB1" s="9"/>
      <c r="AC1" s="118" t="s">
        <v>5312</v>
      </c>
      <c r="AD1" s="127"/>
    </row>
    <row r="2" spans="1:30" s="128" customFormat="1" ht="36" customHeight="1" x14ac:dyDescent="0.25">
      <c r="A2" s="190" t="s">
        <v>5316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27"/>
    </row>
    <row r="3" spans="1:30" s="128" customFormat="1" ht="17.25" customHeight="1" x14ac:dyDescent="0.25">
      <c r="A3" s="192" t="s">
        <v>6068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27"/>
    </row>
    <row r="4" spans="1:30" s="128" customFormat="1" ht="36" customHeight="1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43"/>
      <c r="Y4" s="117"/>
      <c r="Z4" s="117"/>
      <c r="AA4" s="117"/>
      <c r="AB4" s="191" t="s">
        <v>6116</v>
      </c>
      <c r="AC4" s="191"/>
      <c r="AD4" s="127"/>
    </row>
    <row r="5" spans="1:30" s="128" customFormat="1" ht="80.25" customHeight="1" x14ac:dyDescent="0.25">
      <c r="A5" s="129" t="s">
        <v>0</v>
      </c>
      <c r="B5" s="73" t="s">
        <v>5311</v>
      </c>
      <c r="C5" s="129" t="s">
        <v>6</v>
      </c>
      <c r="D5" s="74" t="s">
        <v>7</v>
      </c>
      <c r="E5" s="74" t="s">
        <v>4320</v>
      </c>
      <c r="F5" s="72" t="s">
        <v>5295</v>
      </c>
      <c r="G5" s="129" t="s">
        <v>5314</v>
      </c>
      <c r="H5" s="129" t="s">
        <v>5315</v>
      </c>
      <c r="I5" s="72" t="s">
        <v>8</v>
      </c>
      <c r="J5" s="72" t="s">
        <v>9</v>
      </c>
      <c r="K5" s="72" t="s">
        <v>10</v>
      </c>
      <c r="L5" s="72" t="s">
        <v>11</v>
      </c>
      <c r="M5" s="72" t="s">
        <v>12</v>
      </c>
      <c r="N5" s="75" t="s">
        <v>13</v>
      </c>
      <c r="O5" s="72" t="s">
        <v>405</v>
      </c>
      <c r="P5" s="72" t="s">
        <v>3</v>
      </c>
      <c r="Q5" s="72" t="s">
        <v>5309</v>
      </c>
      <c r="R5" s="72" t="s">
        <v>406</v>
      </c>
      <c r="S5" s="72" t="s">
        <v>1</v>
      </c>
      <c r="T5" s="72" t="s">
        <v>5310</v>
      </c>
      <c r="U5" s="72" t="s">
        <v>5319</v>
      </c>
      <c r="V5" s="74" t="s">
        <v>14</v>
      </c>
      <c r="W5" s="74" t="s">
        <v>15</v>
      </c>
      <c r="X5" s="130" t="s">
        <v>5898</v>
      </c>
      <c r="Y5" s="74" t="s">
        <v>16</v>
      </c>
      <c r="Z5" s="76" t="s">
        <v>17</v>
      </c>
      <c r="AA5" s="123" t="s">
        <v>5318</v>
      </c>
      <c r="AB5" s="77" t="s">
        <v>2</v>
      </c>
      <c r="AC5" s="131" t="s">
        <v>5313</v>
      </c>
      <c r="AD5" s="127"/>
    </row>
    <row r="6" spans="1:30" s="128" customFormat="1" ht="34.5" customHeight="1" x14ac:dyDescent="0.25">
      <c r="A6" s="72"/>
      <c r="B6" s="73"/>
      <c r="C6" s="72"/>
      <c r="D6" s="74"/>
      <c r="E6" s="74"/>
      <c r="F6" s="72"/>
      <c r="G6" s="132" t="s">
        <v>6115</v>
      </c>
      <c r="H6" s="133"/>
      <c r="I6" s="133"/>
      <c r="J6" s="133"/>
      <c r="K6" s="133"/>
      <c r="L6" s="133"/>
      <c r="M6" s="133"/>
      <c r="N6" s="133"/>
      <c r="O6" s="133"/>
      <c r="P6" s="133"/>
      <c r="Q6" s="134"/>
      <c r="R6" s="72"/>
      <c r="S6" s="72"/>
      <c r="T6" s="72"/>
      <c r="U6" s="72"/>
      <c r="V6" s="74"/>
      <c r="W6" s="74"/>
      <c r="X6" s="46"/>
      <c r="Y6" s="74"/>
      <c r="Z6" s="76"/>
      <c r="AA6" s="23"/>
      <c r="AB6" s="77"/>
      <c r="AC6" s="78"/>
      <c r="AD6" s="127"/>
    </row>
    <row r="7" spans="1:30" s="125" customFormat="1" ht="33" x14ac:dyDescent="0.25">
      <c r="A7" s="135">
        <v>1</v>
      </c>
      <c r="B7" s="40" t="s">
        <v>61</v>
      </c>
      <c r="C7" s="12" t="s">
        <v>413</v>
      </c>
      <c r="D7" s="13" t="s">
        <v>407</v>
      </c>
      <c r="E7" s="13" t="s">
        <v>5296</v>
      </c>
      <c r="F7" s="12" t="s">
        <v>414</v>
      </c>
      <c r="G7" s="14" t="s">
        <v>415</v>
      </c>
      <c r="H7" s="14" t="s">
        <v>415</v>
      </c>
      <c r="I7" s="15" t="s">
        <v>415</v>
      </c>
      <c r="J7" s="12" t="s">
        <v>26</v>
      </c>
      <c r="K7" s="12" t="s">
        <v>62</v>
      </c>
      <c r="L7" s="12">
        <v>1</v>
      </c>
      <c r="M7" s="16">
        <v>1</v>
      </c>
      <c r="N7" s="14" t="s">
        <v>408</v>
      </c>
      <c r="O7" s="17">
        <v>18001</v>
      </c>
      <c r="P7" s="17">
        <v>31302.782608695699</v>
      </c>
      <c r="Q7" s="18">
        <v>49300</v>
      </c>
      <c r="R7" s="18">
        <f t="shared" ref="R7:R49" si="0">+P7/1800000*2340000</f>
        <v>40693.617391304404</v>
      </c>
      <c r="S7" s="18">
        <v>0</v>
      </c>
      <c r="T7" s="18">
        <f t="shared" ref="T7:T49" si="1">+O7+R7+S7</f>
        <v>58694.617391304404</v>
      </c>
      <c r="U7" s="18">
        <f t="shared" ref="U7:U49" si="2">ROUNDDOWN(T7,-2)</f>
        <v>58600</v>
      </c>
      <c r="V7" s="13" t="s">
        <v>409</v>
      </c>
      <c r="W7" s="13" t="s">
        <v>408</v>
      </c>
      <c r="X7" s="44" t="s">
        <v>5899</v>
      </c>
      <c r="Y7" s="13" t="s">
        <v>25</v>
      </c>
      <c r="Z7" s="19">
        <v>43294</v>
      </c>
      <c r="AA7" s="20">
        <f>U7</f>
        <v>58600</v>
      </c>
      <c r="AB7" s="20">
        <v>60900</v>
      </c>
      <c r="AC7" s="24"/>
      <c r="AD7" s="21"/>
    </row>
    <row r="8" spans="1:30" s="125" customFormat="1" ht="33" x14ac:dyDescent="0.25">
      <c r="A8" s="135">
        <v>2</v>
      </c>
      <c r="B8" s="40" t="s">
        <v>5317</v>
      </c>
      <c r="C8" s="12" t="s">
        <v>410</v>
      </c>
      <c r="D8" s="13" t="s">
        <v>407</v>
      </c>
      <c r="E8" s="13" t="s">
        <v>5296</v>
      </c>
      <c r="F8" s="12" t="s">
        <v>411</v>
      </c>
      <c r="G8" s="14" t="s">
        <v>412</v>
      </c>
      <c r="H8" s="14" t="s">
        <v>412</v>
      </c>
      <c r="I8" s="15" t="s">
        <v>412</v>
      </c>
      <c r="J8" s="12" t="s">
        <v>26</v>
      </c>
      <c r="K8" s="12" t="s">
        <v>62</v>
      </c>
      <c r="L8" s="12">
        <v>1</v>
      </c>
      <c r="M8" s="16">
        <v>1</v>
      </c>
      <c r="N8" s="14" t="s">
        <v>408</v>
      </c>
      <c r="O8" s="17">
        <v>18001</v>
      </c>
      <c r="P8" s="17">
        <v>31302.782608695699</v>
      </c>
      <c r="Q8" s="18">
        <v>49300</v>
      </c>
      <c r="R8" s="18">
        <f t="shared" si="0"/>
        <v>40693.617391304404</v>
      </c>
      <c r="S8" s="18">
        <v>0</v>
      </c>
      <c r="T8" s="18">
        <f t="shared" si="1"/>
        <v>58694.617391304404</v>
      </c>
      <c r="U8" s="18">
        <f t="shared" si="2"/>
        <v>58600</v>
      </c>
      <c r="V8" s="13" t="s">
        <v>409</v>
      </c>
      <c r="W8" s="13" t="s">
        <v>408</v>
      </c>
      <c r="X8" s="44" t="s">
        <v>5899</v>
      </c>
      <c r="Y8" s="13" t="s">
        <v>25</v>
      </c>
      <c r="Z8" s="19">
        <v>43294</v>
      </c>
      <c r="AA8" s="20">
        <f t="shared" ref="AA8:AA49" si="3">U8</f>
        <v>58600</v>
      </c>
      <c r="AB8" s="20">
        <v>60900</v>
      </c>
      <c r="AC8" s="24"/>
      <c r="AD8" s="21"/>
    </row>
    <row r="9" spans="1:30" s="125" customFormat="1" ht="16.5" x14ac:dyDescent="0.25">
      <c r="A9" s="135">
        <v>3</v>
      </c>
      <c r="B9" s="40" t="s">
        <v>174</v>
      </c>
      <c r="C9" s="12" t="s">
        <v>420</v>
      </c>
      <c r="D9" s="13" t="s">
        <v>407</v>
      </c>
      <c r="E9" s="13" t="s">
        <v>5297</v>
      </c>
      <c r="F9" s="12" t="s">
        <v>421</v>
      </c>
      <c r="G9" s="14" t="s">
        <v>422</v>
      </c>
      <c r="H9" s="14" t="s">
        <v>422</v>
      </c>
      <c r="I9" s="15" t="s">
        <v>422</v>
      </c>
      <c r="J9" s="12" t="s">
        <v>5</v>
      </c>
      <c r="K9" s="12"/>
      <c r="L9" s="12">
        <v>1</v>
      </c>
      <c r="M9" s="16">
        <v>1</v>
      </c>
      <c r="N9" s="14" t="s">
        <v>408</v>
      </c>
      <c r="O9" s="17">
        <v>18001</v>
      </c>
      <c r="P9" s="17">
        <v>31302.782608695699</v>
      </c>
      <c r="Q9" s="18">
        <v>49300</v>
      </c>
      <c r="R9" s="18">
        <f t="shared" si="0"/>
        <v>40693.617391304404</v>
      </c>
      <c r="S9" s="18">
        <v>0</v>
      </c>
      <c r="T9" s="18">
        <f t="shared" si="1"/>
        <v>58694.617391304404</v>
      </c>
      <c r="U9" s="18">
        <f t="shared" si="2"/>
        <v>58600</v>
      </c>
      <c r="V9" s="13" t="s">
        <v>63</v>
      </c>
      <c r="W9" s="13" t="s">
        <v>408</v>
      </c>
      <c r="X9" s="44" t="s">
        <v>5899</v>
      </c>
      <c r="Y9" s="13" t="s">
        <v>29</v>
      </c>
      <c r="Z9" s="19">
        <v>43294</v>
      </c>
      <c r="AA9" s="20">
        <f t="shared" si="3"/>
        <v>58600</v>
      </c>
      <c r="AB9" s="20">
        <v>60900</v>
      </c>
      <c r="AC9" s="24"/>
      <c r="AD9" s="21"/>
    </row>
    <row r="10" spans="1:30" s="125" customFormat="1" ht="16.5" x14ac:dyDescent="0.25">
      <c r="A10" s="135">
        <v>4</v>
      </c>
      <c r="B10" s="40" t="s">
        <v>400</v>
      </c>
      <c r="C10" s="12" t="s">
        <v>418</v>
      </c>
      <c r="D10" s="13" t="s">
        <v>407</v>
      </c>
      <c r="E10" s="13" t="s">
        <v>5297</v>
      </c>
      <c r="F10" s="12" t="s">
        <v>419</v>
      </c>
      <c r="G10" s="14" t="s">
        <v>416</v>
      </c>
      <c r="H10" s="14" t="s">
        <v>416</v>
      </c>
      <c r="I10" s="15" t="s">
        <v>416</v>
      </c>
      <c r="J10" s="12" t="s">
        <v>26</v>
      </c>
      <c r="K10" s="12"/>
      <c r="L10" s="12">
        <v>1</v>
      </c>
      <c r="M10" s="16">
        <v>1</v>
      </c>
      <c r="N10" s="14" t="s">
        <v>408</v>
      </c>
      <c r="O10" s="17">
        <v>18001</v>
      </c>
      <c r="P10" s="17">
        <v>31302.782608695699</v>
      </c>
      <c r="Q10" s="18">
        <v>49300</v>
      </c>
      <c r="R10" s="18">
        <f t="shared" si="0"/>
        <v>40693.617391304404</v>
      </c>
      <c r="S10" s="18">
        <v>0</v>
      </c>
      <c r="T10" s="18">
        <f t="shared" si="1"/>
        <v>58694.617391304404</v>
      </c>
      <c r="U10" s="18">
        <f t="shared" si="2"/>
        <v>58600</v>
      </c>
      <c r="V10" s="13" t="s">
        <v>63</v>
      </c>
      <c r="W10" s="13" t="s">
        <v>408</v>
      </c>
      <c r="X10" s="44" t="s">
        <v>5899</v>
      </c>
      <c r="Y10" s="13" t="s">
        <v>29</v>
      </c>
      <c r="Z10" s="19">
        <v>43294</v>
      </c>
      <c r="AA10" s="20">
        <f t="shared" si="3"/>
        <v>58600</v>
      </c>
      <c r="AB10" s="20">
        <v>60900</v>
      </c>
      <c r="AC10" s="24"/>
      <c r="AD10" s="21"/>
    </row>
    <row r="11" spans="1:30" s="125" customFormat="1" ht="16.5" x14ac:dyDescent="0.25">
      <c r="A11" s="135">
        <v>5</v>
      </c>
      <c r="B11" s="40" t="s">
        <v>57</v>
      </c>
      <c r="C11" s="12" t="s">
        <v>423</v>
      </c>
      <c r="D11" s="13" t="s">
        <v>407</v>
      </c>
      <c r="E11" s="13" t="s">
        <v>5297</v>
      </c>
      <c r="F11" s="12" t="s">
        <v>424</v>
      </c>
      <c r="G11" s="14" t="s">
        <v>425</v>
      </c>
      <c r="H11" s="14" t="s">
        <v>425</v>
      </c>
      <c r="I11" s="15" t="s">
        <v>425</v>
      </c>
      <c r="J11" s="12" t="s">
        <v>5</v>
      </c>
      <c r="K11" s="12"/>
      <c r="L11" s="12">
        <v>1</v>
      </c>
      <c r="M11" s="16">
        <v>1</v>
      </c>
      <c r="N11" s="14" t="s">
        <v>408</v>
      </c>
      <c r="O11" s="17">
        <v>18001</v>
      </c>
      <c r="P11" s="17">
        <v>31302.782608695699</v>
      </c>
      <c r="Q11" s="18">
        <v>49300</v>
      </c>
      <c r="R11" s="18">
        <f t="shared" si="0"/>
        <v>40693.617391304404</v>
      </c>
      <c r="S11" s="18">
        <v>0</v>
      </c>
      <c r="T11" s="18">
        <f t="shared" si="1"/>
        <v>58694.617391304404</v>
      </c>
      <c r="U11" s="18">
        <f t="shared" si="2"/>
        <v>58600</v>
      </c>
      <c r="V11" s="13" t="s">
        <v>63</v>
      </c>
      <c r="W11" s="13" t="s">
        <v>408</v>
      </c>
      <c r="X11" s="44" t="s">
        <v>5899</v>
      </c>
      <c r="Y11" s="13" t="s">
        <v>29</v>
      </c>
      <c r="Z11" s="19">
        <v>43294</v>
      </c>
      <c r="AA11" s="20">
        <f t="shared" si="3"/>
        <v>58600</v>
      </c>
      <c r="AB11" s="20">
        <v>60900</v>
      </c>
      <c r="AC11" s="24"/>
      <c r="AD11" s="21"/>
    </row>
    <row r="12" spans="1:30" s="125" customFormat="1" ht="33" x14ac:dyDescent="0.25">
      <c r="A12" s="135">
        <v>6</v>
      </c>
      <c r="B12" s="40" t="s">
        <v>300</v>
      </c>
      <c r="C12" s="12" t="s">
        <v>437</v>
      </c>
      <c r="D12" s="13" t="s">
        <v>407</v>
      </c>
      <c r="E12" s="13" t="s">
        <v>4336</v>
      </c>
      <c r="F12" s="12" t="s">
        <v>438</v>
      </c>
      <c r="G12" s="14" t="s">
        <v>439</v>
      </c>
      <c r="H12" s="14" t="s">
        <v>439</v>
      </c>
      <c r="I12" s="15" t="s">
        <v>439</v>
      </c>
      <c r="J12" s="12" t="s">
        <v>5</v>
      </c>
      <c r="K12" s="12"/>
      <c r="L12" s="12">
        <v>1</v>
      </c>
      <c r="M12" s="16">
        <v>1</v>
      </c>
      <c r="N12" s="14" t="s">
        <v>408</v>
      </c>
      <c r="O12" s="17">
        <v>18001</v>
      </c>
      <c r="P12" s="17">
        <v>31302.782608695699</v>
      </c>
      <c r="Q12" s="18">
        <v>49300</v>
      </c>
      <c r="R12" s="18">
        <f t="shared" si="0"/>
        <v>40693.617391304404</v>
      </c>
      <c r="S12" s="18">
        <v>0</v>
      </c>
      <c r="T12" s="18">
        <f t="shared" si="1"/>
        <v>58694.617391304404</v>
      </c>
      <c r="U12" s="18">
        <f t="shared" si="2"/>
        <v>58600</v>
      </c>
      <c r="V12" s="13" t="s">
        <v>430</v>
      </c>
      <c r="W12" s="13" t="s">
        <v>408</v>
      </c>
      <c r="X12" s="44" t="s">
        <v>5899</v>
      </c>
      <c r="Y12" s="13" t="s">
        <v>29</v>
      </c>
      <c r="Z12" s="19">
        <v>43294</v>
      </c>
      <c r="AA12" s="20">
        <f t="shared" si="3"/>
        <v>58600</v>
      </c>
      <c r="AB12" s="20">
        <v>60900</v>
      </c>
      <c r="AC12" s="24"/>
      <c r="AD12" s="21"/>
    </row>
    <row r="13" spans="1:30" s="125" customFormat="1" ht="33" x14ac:dyDescent="0.25">
      <c r="A13" s="135">
        <v>7</v>
      </c>
      <c r="B13" s="40" t="s">
        <v>134</v>
      </c>
      <c r="C13" s="12" t="s">
        <v>431</v>
      </c>
      <c r="D13" s="13" t="s">
        <v>407</v>
      </c>
      <c r="E13" s="13" t="s">
        <v>4336</v>
      </c>
      <c r="F13" s="12" t="s">
        <v>432</v>
      </c>
      <c r="G13" s="14" t="s">
        <v>433</v>
      </c>
      <c r="H13" s="14" t="s">
        <v>433</v>
      </c>
      <c r="I13" s="15" t="s">
        <v>433</v>
      </c>
      <c r="J13" s="12" t="s">
        <v>5</v>
      </c>
      <c r="K13" s="12"/>
      <c r="L13" s="12">
        <v>1</v>
      </c>
      <c r="M13" s="16">
        <v>1</v>
      </c>
      <c r="N13" s="14" t="s">
        <v>408</v>
      </c>
      <c r="O13" s="17">
        <v>18001</v>
      </c>
      <c r="P13" s="17">
        <v>31302.782608695699</v>
      </c>
      <c r="Q13" s="18">
        <v>49300</v>
      </c>
      <c r="R13" s="18">
        <f t="shared" si="0"/>
        <v>40693.617391304404</v>
      </c>
      <c r="S13" s="18">
        <v>0</v>
      </c>
      <c r="T13" s="18">
        <f t="shared" si="1"/>
        <v>58694.617391304404</v>
      </c>
      <c r="U13" s="18">
        <f t="shared" si="2"/>
        <v>58600</v>
      </c>
      <c r="V13" s="13" t="s">
        <v>430</v>
      </c>
      <c r="W13" s="13" t="s">
        <v>408</v>
      </c>
      <c r="X13" s="44" t="s">
        <v>5899</v>
      </c>
      <c r="Y13" s="13" t="s">
        <v>29</v>
      </c>
      <c r="Z13" s="19">
        <v>43294</v>
      </c>
      <c r="AA13" s="20">
        <f t="shared" si="3"/>
        <v>58600</v>
      </c>
      <c r="AB13" s="20">
        <v>60900</v>
      </c>
      <c r="AC13" s="24"/>
      <c r="AD13" s="21"/>
    </row>
    <row r="14" spans="1:30" s="125" customFormat="1" ht="16.5" x14ac:dyDescent="0.25">
      <c r="A14" s="135">
        <v>8</v>
      </c>
      <c r="B14" s="40" t="s">
        <v>82</v>
      </c>
      <c r="C14" s="12" t="s">
        <v>479</v>
      </c>
      <c r="D14" s="13" t="s">
        <v>407</v>
      </c>
      <c r="E14" s="13" t="s">
        <v>4336</v>
      </c>
      <c r="F14" s="12" t="s">
        <v>480</v>
      </c>
      <c r="G14" s="14" t="s">
        <v>481</v>
      </c>
      <c r="H14" s="14" t="s">
        <v>481</v>
      </c>
      <c r="I14" s="15" t="s">
        <v>481</v>
      </c>
      <c r="J14" s="12" t="s">
        <v>5</v>
      </c>
      <c r="K14" s="12"/>
      <c r="L14" s="12">
        <v>1</v>
      </c>
      <c r="M14" s="16">
        <v>1</v>
      </c>
      <c r="N14" s="14" t="s">
        <v>408</v>
      </c>
      <c r="O14" s="17">
        <v>18001</v>
      </c>
      <c r="P14" s="17">
        <v>31302.782608695699</v>
      </c>
      <c r="Q14" s="18">
        <v>49300</v>
      </c>
      <c r="R14" s="18">
        <f t="shared" si="0"/>
        <v>40693.617391304404</v>
      </c>
      <c r="S14" s="18">
        <v>0</v>
      </c>
      <c r="T14" s="18">
        <f t="shared" si="1"/>
        <v>58694.617391304404</v>
      </c>
      <c r="U14" s="18">
        <f t="shared" si="2"/>
        <v>58600</v>
      </c>
      <c r="V14" s="13" t="s">
        <v>430</v>
      </c>
      <c r="W14" s="13" t="s">
        <v>408</v>
      </c>
      <c r="X14" s="44" t="s">
        <v>5899</v>
      </c>
      <c r="Y14" s="13" t="s">
        <v>29</v>
      </c>
      <c r="Z14" s="19">
        <v>43294</v>
      </c>
      <c r="AA14" s="20">
        <f t="shared" si="3"/>
        <v>58600</v>
      </c>
      <c r="AB14" s="20">
        <v>60900</v>
      </c>
      <c r="AC14" s="24"/>
      <c r="AD14" s="21"/>
    </row>
    <row r="15" spans="1:30" s="125" customFormat="1" ht="49.5" x14ac:dyDescent="0.25">
      <c r="A15" s="135">
        <v>9</v>
      </c>
      <c r="B15" s="40" t="s">
        <v>47</v>
      </c>
      <c r="C15" s="12" t="s">
        <v>443</v>
      </c>
      <c r="D15" s="13" t="s">
        <v>407</v>
      </c>
      <c r="E15" s="13" t="s">
        <v>4336</v>
      </c>
      <c r="F15" s="12" t="s">
        <v>444</v>
      </c>
      <c r="G15" s="14" t="s">
        <v>445</v>
      </c>
      <c r="H15" s="14" t="s">
        <v>445</v>
      </c>
      <c r="I15" s="15" t="s">
        <v>445</v>
      </c>
      <c r="J15" s="12" t="s">
        <v>26</v>
      </c>
      <c r="K15" s="12"/>
      <c r="L15" s="12">
        <v>1</v>
      </c>
      <c r="M15" s="16">
        <v>1</v>
      </c>
      <c r="N15" s="14" t="s">
        <v>408</v>
      </c>
      <c r="O15" s="17">
        <v>18001</v>
      </c>
      <c r="P15" s="17">
        <v>31302.782608695699</v>
      </c>
      <c r="Q15" s="18">
        <v>49300</v>
      </c>
      <c r="R15" s="18">
        <f t="shared" si="0"/>
        <v>40693.617391304404</v>
      </c>
      <c r="S15" s="18">
        <v>0</v>
      </c>
      <c r="T15" s="18">
        <f t="shared" si="1"/>
        <v>58694.617391304404</v>
      </c>
      <c r="U15" s="18">
        <f t="shared" si="2"/>
        <v>58600</v>
      </c>
      <c r="V15" s="13" t="s">
        <v>430</v>
      </c>
      <c r="W15" s="13" t="s">
        <v>408</v>
      </c>
      <c r="X15" s="44" t="s">
        <v>5899</v>
      </c>
      <c r="Y15" s="13" t="s">
        <v>29</v>
      </c>
      <c r="Z15" s="19">
        <v>43294</v>
      </c>
      <c r="AA15" s="20">
        <f t="shared" si="3"/>
        <v>58600</v>
      </c>
      <c r="AB15" s="20">
        <v>60900</v>
      </c>
      <c r="AC15" s="24"/>
      <c r="AD15" s="21"/>
    </row>
    <row r="16" spans="1:30" s="125" customFormat="1" ht="33" x14ac:dyDescent="0.25">
      <c r="A16" s="135">
        <v>10</v>
      </c>
      <c r="B16" s="40" t="s">
        <v>135</v>
      </c>
      <c r="C16" s="12" t="s">
        <v>467</v>
      </c>
      <c r="D16" s="13" t="s">
        <v>407</v>
      </c>
      <c r="E16" s="13" t="s">
        <v>4336</v>
      </c>
      <c r="F16" s="12" t="s">
        <v>468</v>
      </c>
      <c r="G16" s="14" t="s">
        <v>469</v>
      </c>
      <c r="H16" s="14" t="s">
        <v>469</v>
      </c>
      <c r="I16" s="15" t="s">
        <v>469</v>
      </c>
      <c r="J16" s="12" t="s">
        <v>5</v>
      </c>
      <c r="K16" s="12"/>
      <c r="L16" s="12">
        <v>1</v>
      </c>
      <c r="M16" s="16">
        <v>1</v>
      </c>
      <c r="N16" s="14" t="s">
        <v>408</v>
      </c>
      <c r="O16" s="17">
        <v>18001</v>
      </c>
      <c r="P16" s="17">
        <v>31302.782608695699</v>
      </c>
      <c r="Q16" s="18">
        <v>49300</v>
      </c>
      <c r="R16" s="18">
        <f t="shared" si="0"/>
        <v>40693.617391304404</v>
      </c>
      <c r="S16" s="18">
        <v>0</v>
      </c>
      <c r="T16" s="18">
        <f t="shared" si="1"/>
        <v>58694.617391304404</v>
      </c>
      <c r="U16" s="18">
        <f t="shared" si="2"/>
        <v>58600</v>
      </c>
      <c r="V16" s="13" t="s">
        <v>430</v>
      </c>
      <c r="W16" s="13" t="s">
        <v>408</v>
      </c>
      <c r="X16" s="44" t="s">
        <v>5899</v>
      </c>
      <c r="Y16" s="13" t="s">
        <v>29</v>
      </c>
      <c r="Z16" s="19">
        <v>43294</v>
      </c>
      <c r="AA16" s="20">
        <f t="shared" si="3"/>
        <v>58600</v>
      </c>
      <c r="AB16" s="20">
        <v>60900</v>
      </c>
      <c r="AC16" s="24"/>
      <c r="AD16" s="21"/>
    </row>
    <row r="17" spans="1:30" s="125" customFormat="1" ht="16.5" x14ac:dyDescent="0.25">
      <c r="A17" s="135">
        <v>11</v>
      </c>
      <c r="B17" s="40"/>
      <c r="C17" s="34" t="s">
        <v>5911</v>
      </c>
      <c r="D17" s="35" t="s">
        <v>407</v>
      </c>
      <c r="E17" s="35" t="s">
        <v>4336</v>
      </c>
      <c r="F17" s="34" t="s">
        <v>5912</v>
      </c>
      <c r="G17" s="36" t="s">
        <v>5913</v>
      </c>
      <c r="H17" s="36" t="s">
        <v>5913</v>
      </c>
      <c r="I17" s="34" t="s">
        <v>5913</v>
      </c>
      <c r="J17" s="34" t="s">
        <v>5</v>
      </c>
      <c r="K17" s="34"/>
      <c r="L17" s="34">
        <v>1</v>
      </c>
      <c r="M17" s="36">
        <v>1</v>
      </c>
      <c r="N17" s="36" t="s">
        <v>408</v>
      </c>
      <c r="O17" s="37">
        <v>18001</v>
      </c>
      <c r="P17" s="38">
        <f t="shared" ref="P17" si="4">R17-O17</f>
        <v>31299</v>
      </c>
      <c r="Q17" s="38">
        <v>31302.782608695699</v>
      </c>
      <c r="R17" s="38">
        <v>49300</v>
      </c>
      <c r="S17" s="38">
        <f t="shared" ref="S17" si="5">+Q17/1800000*2340000</f>
        <v>40693.617391304404</v>
      </c>
      <c r="T17" s="114">
        <f t="shared" ref="T17" si="6">+O17+S17</f>
        <v>58694.617391304404</v>
      </c>
      <c r="U17" s="38">
        <f t="shared" si="2"/>
        <v>58600</v>
      </c>
      <c r="V17" s="13"/>
      <c r="W17" s="13"/>
      <c r="X17" s="44" t="s">
        <v>5899</v>
      </c>
      <c r="Y17" s="13" t="s">
        <v>29</v>
      </c>
      <c r="Z17" s="19">
        <v>43294</v>
      </c>
      <c r="AA17" s="20">
        <f t="shared" ref="AA17" si="7">U17</f>
        <v>58600</v>
      </c>
      <c r="AB17" s="20">
        <v>60900</v>
      </c>
      <c r="AC17" s="24"/>
      <c r="AD17" s="21"/>
    </row>
    <row r="18" spans="1:30" s="125" customFormat="1" ht="33" x14ac:dyDescent="0.25">
      <c r="A18" s="135">
        <v>12</v>
      </c>
      <c r="B18" s="40" t="s">
        <v>172</v>
      </c>
      <c r="C18" s="12" t="s">
        <v>440</v>
      </c>
      <c r="D18" s="13" t="s">
        <v>407</v>
      </c>
      <c r="E18" s="13" t="s">
        <v>4336</v>
      </c>
      <c r="F18" s="12" t="s">
        <v>441</v>
      </c>
      <c r="G18" s="14" t="s">
        <v>442</v>
      </c>
      <c r="H18" s="14" t="s">
        <v>442</v>
      </c>
      <c r="I18" s="15" t="s">
        <v>442</v>
      </c>
      <c r="J18" s="12" t="s">
        <v>26</v>
      </c>
      <c r="K18" s="12"/>
      <c r="L18" s="12">
        <v>1</v>
      </c>
      <c r="M18" s="16">
        <v>1</v>
      </c>
      <c r="N18" s="14" t="s">
        <v>408</v>
      </c>
      <c r="O18" s="17">
        <v>18001</v>
      </c>
      <c r="P18" s="17">
        <v>31302.782608695699</v>
      </c>
      <c r="Q18" s="18">
        <v>49300</v>
      </c>
      <c r="R18" s="18">
        <f t="shared" si="0"/>
        <v>40693.617391304404</v>
      </c>
      <c r="S18" s="18">
        <v>0</v>
      </c>
      <c r="T18" s="18">
        <f t="shared" si="1"/>
        <v>58694.617391304404</v>
      </c>
      <c r="U18" s="18">
        <f t="shared" si="2"/>
        <v>58600</v>
      </c>
      <c r="V18" s="13" t="s">
        <v>430</v>
      </c>
      <c r="W18" s="13" t="s">
        <v>408</v>
      </c>
      <c r="X18" s="44" t="s">
        <v>5899</v>
      </c>
      <c r="Y18" s="13" t="s">
        <v>29</v>
      </c>
      <c r="Z18" s="19">
        <v>43294</v>
      </c>
      <c r="AA18" s="20">
        <f t="shared" si="3"/>
        <v>58600</v>
      </c>
      <c r="AB18" s="20">
        <v>60900</v>
      </c>
      <c r="AC18" s="24"/>
      <c r="AD18" s="21"/>
    </row>
    <row r="19" spans="1:30" s="125" customFormat="1" ht="33" x14ac:dyDescent="0.25">
      <c r="A19" s="135">
        <v>13</v>
      </c>
      <c r="B19" s="40" t="s">
        <v>347</v>
      </c>
      <c r="C19" s="12" t="s">
        <v>449</v>
      </c>
      <c r="D19" s="13" t="s">
        <v>407</v>
      </c>
      <c r="E19" s="13" t="s">
        <v>4336</v>
      </c>
      <c r="F19" s="12" t="s">
        <v>450</v>
      </c>
      <c r="G19" s="14" t="s">
        <v>451</v>
      </c>
      <c r="H19" s="14" t="s">
        <v>451</v>
      </c>
      <c r="I19" s="15" t="s">
        <v>451</v>
      </c>
      <c r="J19" s="12" t="s">
        <v>5</v>
      </c>
      <c r="K19" s="12"/>
      <c r="L19" s="12">
        <v>1</v>
      </c>
      <c r="M19" s="16">
        <v>1</v>
      </c>
      <c r="N19" s="14" t="s">
        <v>408</v>
      </c>
      <c r="O19" s="17">
        <v>18001</v>
      </c>
      <c r="P19" s="17">
        <v>31302.782608695699</v>
      </c>
      <c r="Q19" s="18">
        <v>49300</v>
      </c>
      <c r="R19" s="18">
        <f t="shared" si="0"/>
        <v>40693.617391304404</v>
      </c>
      <c r="S19" s="18">
        <v>0</v>
      </c>
      <c r="T19" s="18">
        <f t="shared" si="1"/>
        <v>58694.617391304404</v>
      </c>
      <c r="U19" s="18">
        <f t="shared" si="2"/>
        <v>58600</v>
      </c>
      <c r="V19" s="13" t="s">
        <v>430</v>
      </c>
      <c r="W19" s="13" t="s">
        <v>408</v>
      </c>
      <c r="X19" s="44" t="s">
        <v>5899</v>
      </c>
      <c r="Y19" s="13" t="s">
        <v>29</v>
      </c>
      <c r="Z19" s="19">
        <v>43294</v>
      </c>
      <c r="AA19" s="20">
        <f t="shared" si="3"/>
        <v>58600</v>
      </c>
      <c r="AB19" s="20">
        <v>60900</v>
      </c>
      <c r="AC19" s="24"/>
      <c r="AD19" s="21"/>
    </row>
    <row r="20" spans="1:30" s="125" customFormat="1" ht="33" x14ac:dyDescent="0.25">
      <c r="A20" s="135">
        <v>14</v>
      </c>
      <c r="B20" s="40" t="s">
        <v>304</v>
      </c>
      <c r="C20" s="12" t="s">
        <v>470</v>
      </c>
      <c r="D20" s="13" t="s">
        <v>407</v>
      </c>
      <c r="E20" s="13" t="s">
        <v>4336</v>
      </c>
      <c r="F20" s="12" t="s">
        <v>471</v>
      </c>
      <c r="G20" s="14" t="s">
        <v>472</v>
      </c>
      <c r="H20" s="14" t="s">
        <v>472</v>
      </c>
      <c r="I20" s="15" t="s">
        <v>472</v>
      </c>
      <c r="J20" s="12" t="s">
        <v>5</v>
      </c>
      <c r="K20" s="12"/>
      <c r="L20" s="12">
        <v>1</v>
      </c>
      <c r="M20" s="16">
        <v>1</v>
      </c>
      <c r="N20" s="14" t="s">
        <v>408</v>
      </c>
      <c r="O20" s="17">
        <v>18001</v>
      </c>
      <c r="P20" s="17">
        <v>31302.782608695699</v>
      </c>
      <c r="Q20" s="18">
        <v>49300</v>
      </c>
      <c r="R20" s="18">
        <f t="shared" si="0"/>
        <v>40693.617391304404</v>
      </c>
      <c r="S20" s="18">
        <v>0</v>
      </c>
      <c r="T20" s="18">
        <f t="shared" si="1"/>
        <v>58694.617391304404</v>
      </c>
      <c r="U20" s="18">
        <f t="shared" si="2"/>
        <v>58600</v>
      </c>
      <c r="V20" s="13" t="s">
        <v>430</v>
      </c>
      <c r="W20" s="13" t="s">
        <v>408</v>
      </c>
      <c r="X20" s="44" t="s">
        <v>5899</v>
      </c>
      <c r="Y20" s="13" t="s">
        <v>29</v>
      </c>
      <c r="Z20" s="19">
        <v>43294</v>
      </c>
      <c r="AA20" s="20">
        <f t="shared" si="3"/>
        <v>58600</v>
      </c>
      <c r="AB20" s="20">
        <v>60900</v>
      </c>
      <c r="AC20" s="24"/>
      <c r="AD20" s="21"/>
    </row>
    <row r="21" spans="1:30" s="125" customFormat="1" ht="33" x14ac:dyDescent="0.25">
      <c r="A21" s="135">
        <v>15</v>
      </c>
      <c r="B21" s="40" t="s">
        <v>173</v>
      </c>
      <c r="C21" s="12" t="s">
        <v>452</v>
      </c>
      <c r="D21" s="13" t="s">
        <v>407</v>
      </c>
      <c r="E21" s="13" t="s">
        <v>4336</v>
      </c>
      <c r="F21" s="12" t="s">
        <v>453</v>
      </c>
      <c r="G21" s="14" t="s">
        <v>454</v>
      </c>
      <c r="H21" s="14" t="s">
        <v>454</v>
      </c>
      <c r="I21" s="15" t="s">
        <v>454</v>
      </c>
      <c r="J21" s="12" t="s">
        <v>26</v>
      </c>
      <c r="K21" s="12"/>
      <c r="L21" s="12">
        <v>1</v>
      </c>
      <c r="M21" s="16">
        <v>1</v>
      </c>
      <c r="N21" s="14" t="s">
        <v>408</v>
      </c>
      <c r="O21" s="17">
        <v>18001</v>
      </c>
      <c r="P21" s="17">
        <v>31302.782608695699</v>
      </c>
      <c r="Q21" s="18">
        <v>49300</v>
      </c>
      <c r="R21" s="18">
        <f t="shared" si="0"/>
        <v>40693.617391304404</v>
      </c>
      <c r="S21" s="18">
        <v>0</v>
      </c>
      <c r="T21" s="18">
        <f t="shared" si="1"/>
        <v>58694.617391304404</v>
      </c>
      <c r="U21" s="18">
        <f t="shared" si="2"/>
        <v>58600</v>
      </c>
      <c r="V21" s="13" t="s">
        <v>430</v>
      </c>
      <c r="W21" s="13" t="s">
        <v>408</v>
      </c>
      <c r="X21" s="44" t="s">
        <v>5899</v>
      </c>
      <c r="Y21" s="13" t="s">
        <v>29</v>
      </c>
      <c r="Z21" s="19">
        <v>43294</v>
      </c>
      <c r="AA21" s="20">
        <f t="shared" si="3"/>
        <v>58600</v>
      </c>
      <c r="AB21" s="20">
        <v>60900</v>
      </c>
      <c r="AC21" s="24"/>
      <c r="AD21" s="21"/>
    </row>
    <row r="22" spans="1:30" s="125" customFormat="1" ht="33" x14ac:dyDescent="0.25">
      <c r="A22" s="135">
        <v>16</v>
      </c>
      <c r="B22" s="40" t="s">
        <v>311</v>
      </c>
      <c r="C22" s="12" t="s">
        <v>464</v>
      </c>
      <c r="D22" s="13" t="s">
        <v>407</v>
      </c>
      <c r="E22" s="13" t="s">
        <v>4336</v>
      </c>
      <c r="F22" s="12" t="s">
        <v>465</v>
      </c>
      <c r="G22" s="14" t="s">
        <v>466</v>
      </c>
      <c r="H22" s="14" t="s">
        <v>466</v>
      </c>
      <c r="I22" s="15" t="s">
        <v>466</v>
      </c>
      <c r="J22" s="12" t="s">
        <v>26</v>
      </c>
      <c r="K22" s="12"/>
      <c r="L22" s="12">
        <v>1</v>
      </c>
      <c r="M22" s="16">
        <v>1</v>
      </c>
      <c r="N22" s="14" t="s">
        <v>408</v>
      </c>
      <c r="O22" s="17">
        <v>18001</v>
      </c>
      <c r="P22" s="17">
        <v>31302.782608695699</v>
      </c>
      <c r="Q22" s="18">
        <v>49300</v>
      </c>
      <c r="R22" s="18">
        <f t="shared" si="0"/>
        <v>40693.617391304404</v>
      </c>
      <c r="S22" s="18">
        <v>0</v>
      </c>
      <c r="T22" s="18">
        <f t="shared" si="1"/>
        <v>58694.617391304404</v>
      </c>
      <c r="U22" s="18">
        <f t="shared" si="2"/>
        <v>58600</v>
      </c>
      <c r="V22" s="13" t="s">
        <v>430</v>
      </c>
      <c r="W22" s="13" t="s">
        <v>408</v>
      </c>
      <c r="X22" s="44" t="s">
        <v>5899</v>
      </c>
      <c r="Y22" s="13" t="s">
        <v>29</v>
      </c>
      <c r="Z22" s="19">
        <v>43294</v>
      </c>
      <c r="AA22" s="20">
        <f t="shared" si="3"/>
        <v>58600</v>
      </c>
      <c r="AB22" s="20">
        <v>60900</v>
      </c>
      <c r="AC22" s="24"/>
      <c r="AD22" s="21"/>
    </row>
    <row r="23" spans="1:30" s="125" customFormat="1" ht="33" x14ac:dyDescent="0.25">
      <c r="A23" s="135">
        <v>17</v>
      </c>
      <c r="B23" s="40" t="s">
        <v>312</v>
      </c>
      <c r="C23" s="12" t="s">
        <v>458</v>
      </c>
      <c r="D23" s="13" t="s">
        <v>407</v>
      </c>
      <c r="E23" s="13" t="s">
        <v>4336</v>
      </c>
      <c r="F23" s="12" t="s">
        <v>459</v>
      </c>
      <c r="G23" s="14" t="s">
        <v>460</v>
      </c>
      <c r="H23" s="14" t="s">
        <v>460</v>
      </c>
      <c r="I23" s="15" t="s">
        <v>460</v>
      </c>
      <c r="J23" s="12" t="s">
        <v>26</v>
      </c>
      <c r="K23" s="12"/>
      <c r="L23" s="12">
        <v>1</v>
      </c>
      <c r="M23" s="16">
        <v>1</v>
      </c>
      <c r="N23" s="14" t="s">
        <v>408</v>
      </c>
      <c r="O23" s="17">
        <v>18001</v>
      </c>
      <c r="P23" s="17">
        <v>31302.782608695699</v>
      </c>
      <c r="Q23" s="18">
        <v>49300</v>
      </c>
      <c r="R23" s="18">
        <f t="shared" si="0"/>
        <v>40693.617391304404</v>
      </c>
      <c r="S23" s="18">
        <v>0</v>
      </c>
      <c r="T23" s="18">
        <f t="shared" si="1"/>
        <v>58694.617391304404</v>
      </c>
      <c r="U23" s="18">
        <f t="shared" si="2"/>
        <v>58600</v>
      </c>
      <c r="V23" s="13" t="s">
        <v>430</v>
      </c>
      <c r="W23" s="13" t="s">
        <v>408</v>
      </c>
      <c r="X23" s="44" t="s">
        <v>5899</v>
      </c>
      <c r="Y23" s="13" t="s">
        <v>29</v>
      </c>
      <c r="Z23" s="19">
        <v>43294</v>
      </c>
      <c r="AA23" s="20">
        <f t="shared" si="3"/>
        <v>58600</v>
      </c>
      <c r="AB23" s="20">
        <v>60900</v>
      </c>
      <c r="AC23" s="24"/>
      <c r="AD23" s="21"/>
    </row>
    <row r="24" spans="1:30" s="125" customFormat="1" ht="33" x14ac:dyDescent="0.25">
      <c r="A24" s="135">
        <v>18</v>
      </c>
      <c r="B24" s="40" t="s">
        <v>144</v>
      </c>
      <c r="C24" s="12" t="s">
        <v>461</v>
      </c>
      <c r="D24" s="13" t="s">
        <v>407</v>
      </c>
      <c r="E24" s="13" t="s">
        <v>4336</v>
      </c>
      <c r="F24" s="12" t="s">
        <v>462</v>
      </c>
      <c r="G24" s="14" t="s">
        <v>463</v>
      </c>
      <c r="H24" s="14" t="s">
        <v>463</v>
      </c>
      <c r="I24" s="15" t="s">
        <v>463</v>
      </c>
      <c r="J24" s="12" t="s">
        <v>26</v>
      </c>
      <c r="K24" s="12"/>
      <c r="L24" s="12">
        <v>1</v>
      </c>
      <c r="M24" s="16">
        <v>1</v>
      </c>
      <c r="N24" s="14" t="s">
        <v>408</v>
      </c>
      <c r="O24" s="17">
        <v>18001</v>
      </c>
      <c r="P24" s="17">
        <v>31302.782608695699</v>
      </c>
      <c r="Q24" s="18">
        <v>49300</v>
      </c>
      <c r="R24" s="18">
        <f t="shared" si="0"/>
        <v>40693.617391304404</v>
      </c>
      <c r="S24" s="18">
        <v>0</v>
      </c>
      <c r="T24" s="18">
        <f t="shared" si="1"/>
        <v>58694.617391304404</v>
      </c>
      <c r="U24" s="18">
        <f t="shared" si="2"/>
        <v>58600</v>
      </c>
      <c r="V24" s="13" t="s">
        <v>430</v>
      </c>
      <c r="W24" s="13" t="s">
        <v>408</v>
      </c>
      <c r="X24" s="44" t="s">
        <v>5899</v>
      </c>
      <c r="Y24" s="13" t="s">
        <v>29</v>
      </c>
      <c r="Z24" s="19">
        <v>43294</v>
      </c>
      <c r="AA24" s="20">
        <f t="shared" si="3"/>
        <v>58600</v>
      </c>
      <c r="AB24" s="20">
        <v>60900</v>
      </c>
      <c r="AC24" s="24"/>
      <c r="AD24" s="21"/>
    </row>
    <row r="25" spans="1:30" s="125" customFormat="1" ht="33" x14ac:dyDescent="0.25">
      <c r="A25" s="135">
        <v>19</v>
      </c>
      <c r="B25" s="40" t="s">
        <v>113</v>
      </c>
      <c r="C25" s="12" t="s">
        <v>434</v>
      </c>
      <c r="D25" s="13" t="s">
        <v>407</v>
      </c>
      <c r="E25" s="13" t="s">
        <v>4336</v>
      </c>
      <c r="F25" s="12" t="s">
        <v>435</v>
      </c>
      <c r="G25" s="14" t="s">
        <v>436</v>
      </c>
      <c r="H25" s="14" t="s">
        <v>436</v>
      </c>
      <c r="I25" s="15" t="s">
        <v>436</v>
      </c>
      <c r="J25" s="12" t="s">
        <v>5</v>
      </c>
      <c r="K25" s="12"/>
      <c r="L25" s="12">
        <v>1</v>
      </c>
      <c r="M25" s="16">
        <v>1</v>
      </c>
      <c r="N25" s="14" t="s">
        <v>408</v>
      </c>
      <c r="O25" s="17">
        <v>18001</v>
      </c>
      <c r="P25" s="17">
        <v>31302.782608695699</v>
      </c>
      <c r="Q25" s="18">
        <v>49300</v>
      </c>
      <c r="R25" s="18">
        <f t="shared" si="0"/>
        <v>40693.617391304404</v>
      </c>
      <c r="S25" s="18">
        <v>0</v>
      </c>
      <c r="T25" s="18">
        <f t="shared" si="1"/>
        <v>58694.617391304404</v>
      </c>
      <c r="U25" s="18">
        <f t="shared" si="2"/>
        <v>58600</v>
      </c>
      <c r="V25" s="13" t="s">
        <v>430</v>
      </c>
      <c r="W25" s="13" t="s">
        <v>408</v>
      </c>
      <c r="X25" s="44" t="s">
        <v>5899</v>
      </c>
      <c r="Y25" s="13" t="s">
        <v>29</v>
      </c>
      <c r="Z25" s="19">
        <v>43294</v>
      </c>
      <c r="AA25" s="20">
        <f t="shared" si="3"/>
        <v>58600</v>
      </c>
      <c r="AB25" s="20">
        <v>60900</v>
      </c>
      <c r="AC25" s="24"/>
      <c r="AD25" s="21"/>
    </row>
    <row r="26" spans="1:30" s="125" customFormat="1" ht="16.5" x14ac:dyDescent="0.25">
      <c r="A26" s="135">
        <v>20</v>
      </c>
      <c r="B26" s="40" t="s">
        <v>83</v>
      </c>
      <c r="C26" s="12" t="s">
        <v>476</v>
      </c>
      <c r="D26" s="13" t="s">
        <v>407</v>
      </c>
      <c r="E26" s="13" t="s">
        <v>4336</v>
      </c>
      <c r="F26" s="12" t="s">
        <v>477</v>
      </c>
      <c r="G26" s="14" t="s">
        <v>478</v>
      </c>
      <c r="H26" s="14" t="s">
        <v>478</v>
      </c>
      <c r="I26" s="15" t="s">
        <v>478</v>
      </c>
      <c r="J26" s="12" t="s">
        <v>5</v>
      </c>
      <c r="K26" s="12"/>
      <c r="L26" s="12">
        <v>1</v>
      </c>
      <c r="M26" s="16">
        <v>1</v>
      </c>
      <c r="N26" s="14" t="s">
        <v>408</v>
      </c>
      <c r="O26" s="17">
        <v>18001</v>
      </c>
      <c r="P26" s="17">
        <v>31302.782608695699</v>
      </c>
      <c r="Q26" s="18">
        <v>49300</v>
      </c>
      <c r="R26" s="18">
        <f t="shared" si="0"/>
        <v>40693.617391304404</v>
      </c>
      <c r="S26" s="18">
        <v>0</v>
      </c>
      <c r="T26" s="18">
        <f t="shared" si="1"/>
        <v>58694.617391304404</v>
      </c>
      <c r="U26" s="18">
        <f t="shared" si="2"/>
        <v>58600</v>
      </c>
      <c r="V26" s="13" t="s">
        <v>430</v>
      </c>
      <c r="W26" s="13" t="s">
        <v>408</v>
      </c>
      <c r="X26" s="44" t="s">
        <v>5899</v>
      </c>
      <c r="Y26" s="13" t="s">
        <v>25</v>
      </c>
      <c r="Z26" s="19">
        <v>43294</v>
      </c>
      <c r="AA26" s="20">
        <f t="shared" si="3"/>
        <v>58600</v>
      </c>
      <c r="AB26" s="20">
        <v>60900</v>
      </c>
      <c r="AC26" s="24"/>
      <c r="AD26" s="21"/>
    </row>
    <row r="27" spans="1:30" s="125" customFormat="1" ht="33" x14ac:dyDescent="0.25">
      <c r="A27" s="135">
        <v>21</v>
      </c>
      <c r="B27" s="40" t="s">
        <v>114</v>
      </c>
      <c r="C27" s="12" t="s">
        <v>455</v>
      </c>
      <c r="D27" s="13" t="s">
        <v>407</v>
      </c>
      <c r="E27" s="13" t="s">
        <v>4336</v>
      </c>
      <c r="F27" s="12" t="s">
        <v>456</v>
      </c>
      <c r="G27" s="14" t="s">
        <v>457</v>
      </c>
      <c r="H27" s="14" t="s">
        <v>457</v>
      </c>
      <c r="I27" s="15" t="s">
        <v>457</v>
      </c>
      <c r="J27" s="12" t="s">
        <v>26</v>
      </c>
      <c r="K27" s="12"/>
      <c r="L27" s="12">
        <v>1</v>
      </c>
      <c r="M27" s="16">
        <v>1</v>
      </c>
      <c r="N27" s="14" t="s">
        <v>408</v>
      </c>
      <c r="O27" s="17">
        <v>18001</v>
      </c>
      <c r="P27" s="17">
        <v>31302.782608695699</v>
      </c>
      <c r="Q27" s="18">
        <v>49300</v>
      </c>
      <c r="R27" s="18">
        <f t="shared" si="0"/>
        <v>40693.617391304404</v>
      </c>
      <c r="S27" s="18">
        <v>0</v>
      </c>
      <c r="T27" s="18">
        <f t="shared" si="1"/>
        <v>58694.617391304404</v>
      </c>
      <c r="U27" s="18">
        <f t="shared" si="2"/>
        <v>58600</v>
      </c>
      <c r="V27" s="13" t="s">
        <v>430</v>
      </c>
      <c r="W27" s="13" t="s">
        <v>408</v>
      </c>
      <c r="X27" s="44" t="s">
        <v>5899</v>
      </c>
      <c r="Y27" s="13" t="s">
        <v>29</v>
      </c>
      <c r="Z27" s="19">
        <v>43294</v>
      </c>
      <c r="AA27" s="20">
        <f t="shared" si="3"/>
        <v>58600</v>
      </c>
      <c r="AB27" s="20">
        <v>60900</v>
      </c>
      <c r="AC27" s="24"/>
      <c r="AD27" s="21"/>
    </row>
    <row r="28" spans="1:30" s="125" customFormat="1" ht="16.5" x14ac:dyDescent="0.25">
      <c r="A28" s="135">
        <v>22</v>
      </c>
      <c r="B28" s="40" t="s">
        <v>115</v>
      </c>
      <c r="C28" s="12" t="s">
        <v>446</v>
      </c>
      <c r="D28" s="13" t="s">
        <v>407</v>
      </c>
      <c r="E28" s="13" t="s">
        <v>4336</v>
      </c>
      <c r="F28" s="12" t="s">
        <v>447</v>
      </c>
      <c r="G28" s="14" t="s">
        <v>448</v>
      </c>
      <c r="H28" s="14" t="s">
        <v>448</v>
      </c>
      <c r="I28" s="15" t="s">
        <v>448</v>
      </c>
      <c r="J28" s="12" t="s">
        <v>26</v>
      </c>
      <c r="K28" s="12"/>
      <c r="L28" s="12">
        <v>1</v>
      </c>
      <c r="M28" s="16">
        <v>1</v>
      </c>
      <c r="N28" s="14" t="s">
        <v>408</v>
      </c>
      <c r="O28" s="17">
        <v>18001</v>
      </c>
      <c r="P28" s="17">
        <v>31302.782608695699</v>
      </c>
      <c r="Q28" s="18">
        <v>49300</v>
      </c>
      <c r="R28" s="18">
        <f t="shared" si="0"/>
        <v>40693.617391304404</v>
      </c>
      <c r="S28" s="18">
        <v>0</v>
      </c>
      <c r="T28" s="18">
        <f t="shared" si="1"/>
        <v>58694.617391304404</v>
      </c>
      <c r="U28" s="18">
        <f t="shared" si="2"/>
        <v>58600</v>
      </c>
      <c r="V28" s="13" t="s">
        <v>430</v>
      </c>
      <c r="W28" s="13" t="s">
        <v>408</v>
      </c>
      <c r="X28" s="44" t="s">
        <v>5899</v>
      </c>
      <c r="Y28" s="13" t="s">
        <v>29</v>
      </c>
      <c r="Z28" s="19">
        <v>43294</v>
      </c>
      <c r="AA28" s="20">
        <f t="shared" si="3"/>
        <v>58600</v>
      </c>
      <c r="AB28" s="20">
        <v>60900</v>
      </c>
      <c r="AC28" s="24"/>
      <c r="AD28" s="21"/>
    </row>
    <row r="29" spans="1:30" s="125" customFormat="1" ht="16.5" x14ac:dyDescent="0.25">
      <c r="A29" s="135">
        <v>23</v>
      </c>
      <c r="B29" s="40" t="s">
        <v>116</v>
      </c>
      <c r="C29" s="12" t="s">
        <v>427</v>
      </c>
      <c r="D29" s="13" t="s">
        <v>407</v>
      </c>
      <c r="E29" s="13" t="s">
        <v>4336</v>
      </c>
      <c r="F29" s="12" t="s">
        <v>428</v>
      </c>
      <c r="G29" s="14" t="s">
        <v>429</v>
      </c>
      <c r="H29" s="14" t="s">
        <v>429</v>
      </c>
      <c r="I29" s="15" t="s">
        <v>429</v>
      </c>
      <c r="J29" s="12" t="s">
        <v>26</v>
      </c>
      <c r="K29" s="12"/>
      <c r="L29" s="12">
        <v>1</v>
      </c>
      <c r="M29" s="16">
        <v>1</v>
      </c>
      <c r="N29" s="14" t="s">
        <v>408</v>
      </c>
      <c r="O29" s="17">
        <v>18001</v>
      </c>
      <c r="P29" s="17">
        <v>31302.782608695699</v>
      </c>
      <c r="Q29" s="18">
        <v>49300</v>
      </c>
      <c r="R29" s="18">
        <f t="shared" si="0"/>
        <v>40693.617391304404</v>
      </c>
      <c r="S29" s="18">
        <v>0</v>
      </c>
      <c r="T29" s="18">
        <f t="shared" si="1"/>
        <v>58694.617391304404</v>
      </c>
      <c r="U29" s="18">
        <f t="shared" si="2"/>
        <v>58600</v>
      </c>
      <c r="V29" s="13" t="s">
        <v>430</v>
      </c>
      <c r="W29" s="13" t="s">
        <v>408</v>
      </c>
      <c r="X29" s="44" t="s">
        <v>5899</v>
      </c>
      <c r="Y29" s="13" t="s">
        <v>29</v>
      </c>
      <c r="Z29" s="19">
        <v>43294</v>
      </c>
      <c r="AA29" s="20">
        <f t="shared" si="3"/>
        <v>58600</v>
      </c>
      <c r="AB29" s="20">
        <v>60900</v>
      </c>
      <c r="AC29" s="24"/>
      <c r="AD29" s="21"/>
    </row>
    <row r="30" spans="1:30" s="125" customFormat="1" ht="16.5" x14ac:dyDescent="0.25">
      <c r="A30" s="135">
        <v>24</v>
      </c>
      <c r="B30" s="40" t="s">
        <v>133</v>
      </c>
      <c r="C30" s="12" t="s">
        <v>473</v>
      </c>
      <c r="D30" s="13" t="s">
        <v>407</v>
      </c>
      <c r="E30" s="13" t="s">
        <v>4336</v>
      </c>
      <c r="F30" s="12" t="s">
        <v>474</v>
      </c>
      <c r="G30" s="14" t="s">
        <v>475</v>
      </c>
      <c r="H30" s="14" t="s">
        <v>475</v>
      </c>
      <c r="I30" s="15" t="s">
        <v>475</v>
      </c>
      <c r="J30" s="12" t="s">
        <v>5</v>
      </c>
      <c r="K30" s="12"/>
      <c r="L30" s="12">
        <v>1</v>
      </c>
      <c r="M30" s="16">
        <v>1</v>
      </c>
      <c r="N30" s="14" t="s">
        <v>408</v>
      </c>
      <c r="O30" s="17">
        <v>18001</v>
      </c>
      <c r="P30" s="17">
        <v>31302.782608695699</v>
      </c>
      <c r="Q30" s="18">
        <v>49300</v>
      </c>
      <c r="R30" s="18">
        <f t="shared" si="0"/>
        <v>40693.617391304404</v>
      </c>
      <c r="S30" s="18">
        <v>0</v>
      </c>
      <c r="T30" s="18">
        <f t="shared" si="1"/>
        <v>58694.617391304404</v>
      </c>
      <c r="U30" s="18">
        <f t="shared" si="2"/>
        <v>58600</v>
      </c>
      <c r="V30" s="13" t="s">
        <v>430</v>
      </c>
      <c r="W30" s="13" t="s">
        <v>408</v>
      </c>
      <c r="X30" s="44" t="s">
        <v>5899</v>
      </c>
      <c r="Y30" s="13" t="s">
        <v>25</v>
      </c>
      <c r="Z30" s="19">
        <v>43294</v>
      </c>
      <c r="AA30" s="20">
        <f t="shared" si="3"/>
        <v>58600</v>
      </c>
      <c r="AB30" s="20">
        <v>60900</v>
      </c>
      <c r="AC30" s="24"/>
      <c r="AD30" s="21"/>
    </row>
    <row r="31" spans="1:30" s="125" customFormat="1" ht="33" x14ac:dyDescent="0.25">
      <c r="A31" s="135">
        <v>25</v>
      </c>
      <c r="B31" s="40" t="s">
        <v>58</v>
      </c>
      <c r="C31" s="12" t="s">
        <v>484</v>
      </c>
      <c r="D31" s="13" t="s">
        <v>482</v>
      </c>
      <c r="E31" s="13" t="s">
        <v>4336</v>
      </c>
      <c r="F31" s="12" t="s">
        <v>485</v>
      </c>
      <c r="G31" s="14" t="s">
        <v>486</v>
      </c>
      <c r="H31" s="14" t="s">
        <v>486</v>
      </c>
      <c r="I31" s="15" t="s">
        <v>486</v>
      </c>
      <c r="J31" s="12" t="s">
        <v>26</v>
      </c>
      <c r="K31" s="12" t="s">
        <v>62</v>
      </c>
      <c r="L31" s="12">
        <v>3</v>
      </c>
      <c r="M31" s="16">
        <v>3</v>
      </c>
      <c r="N31" s="14" t="s">
        <v>483</v>
      </c>
      <c r="O31" s="17">
        <v>157000</v>
      </c>
      <c r="P31" s="17">
        <v>29739.130434782601</v>
      </c>
      <c r="Q31" s="18">
        <v>186000</v>
      </c>
      <c r="R31" s="18">
        <f t="shared" si="0"/>
        <v>38660.869565217377</v>
      </c>
      <c r="S31" s="18">
        <v>0</v>
      </c>
      <c r="T31" s="18">
        <f t="shared" si="1"/>
        <v>195660.86956521738</v>
      </c>
      <c r="U31" s="18">
        <f t="shared" si="2"/>
        <v>195600</v>
      </c>
      <c r="V31" s="13" t="s">
        <v>430</v>
      </c>
      <c r="W31" s="13" t="s">
        <v>408</v>
      </c>
      <c r="X31" s="44" t="s">
        <v>5899</v>
      </c>
      <c r="Y31" s="13" t="s">
        <v>60</v>
      </c>
      <c r="Z31" s="19">
        <v>43294</v>
      </c>
      <c r="AA31" s="20">
        <f t="shared" si="3"/>
        <v>195600</v>
      </c>
      <c r="AB31" s="20">
        <v>197800</v>
      </c>
      <c r="AC31" s="24"/>
      <c r="AD31" s="21"/>
    </row>
    <row r="32" spans="1:30" s="125" customFormat="1" ht="33" x14ac:dyDescent="0.25">
      <c r="A32" s="135">
        <v>26</v>
      </c>
      <c r="B32" s="40" t="s">
        <v>209</v>
      </c>
      <c r="C32" s="12" t="s">
        <v>492</v>
      </c>
      <c r="D32" s="13" t="s">
        <v>488</v>
      </c>
      <c r="E32" s="13" t="s">
        <v>5296</v>
      </c>
      <c r="F32" s="12" t="s">
        <v>493</v>
      </c>
      <c r="G32" s="14" t="s">
        <v>3958</v>
      </c>
      <c r="H32" s="14" t="s">
        <v>3958</v>
      </c>
      <c r="I32" s="15" t="s">
        <v>494</v>
      </c>
      <c r="J32" s="12" t="s">
        <v>26</v>
      </c>
      <c r="K32" s="12" t="s">
        <v>417</v>
      </c>
      <c r="L32" s="12">
        <v>4</v>
      </c>
      <c r="M32" s="16">
        <v>4</v>
      </c>
      <c r="N32" s="14" t="s">
        <v>491</v>
      </c>
      <c r="O32" s="17">
        <v>171000</v>
      </c>
      <c r="P32" s="17">
        <v>62608.695652173898</v>
      </c>
      <c r="Q32" s="18">
        <v>233000</v>
      </c>
      <c r="R32" s="18">
        <f t="shared" si="0"/>
        <v>81391.304347826066</v>
      </c>
      <c r="S32" s="18">
        <v>0</v>
      </c>
      <c r="T32" s="18">
        <f t="shared" si="1"/>
        <v>252391.30434782605</v>
      </c>
      <c r="U32" s="18">
        <f t="shared" si="2"/>
        <v>252300</v>
      </c>
      <c r="V32" s="13" t="s">
        <v>409</v>
      </c>
      <c r="W32" s="13" t="s">
        <v>408</v>
      </c>
      <c r="X32" s="44" t="s">
        <v>5900</v>
      </c>
      <c r="Y32" s="13" t="s">
        <v>29</v>
      </c>
      <c r="Z32" s="19">
        <v>43294</v>
      </c>
      <c r="AA32" s="20">
        <f t="shared" si="3"/>
        <v>252300</v>
      </c>
      <c r="AB32" s="20">
        <v>256900</v>
      </c>
      <c r="AC32" s="24"/>
      <c r="AD32" s="21"/>
    </row>
    <row r="33" spans="1:30" s="125" customFormat="1" ht="33" x14ac:dyDescent="0.25">
      <c r="A33" s="135">
        <v>27</v>
      </c>
      <c r="B33" s="40" t="s">
        <v>213</v>
      </c>
      <c r="C33" s="12" t="s">
        <v>487</v>
      </c>
      <c r="D33" s="13" t="s">
        <v>488</v>
      </c>
      <c r="E33" s="13" t="s">
        <v>5296</v>
      </c>
      <c r="F33" s="12" t="s">
        <v>489</v>
      </c>
      <c r="G33" s="14" t="s">
        <v>490</v>
      </c>
      <c r="H33" s="14" t="s">
        <v>490</v>
      </c>
      <c r="I33" s="15" t="s">
        <v>490</v>
      </c>
      <c r="J33" s="12" t="s">
        <v>26</v>
      </c>
      <c r="K33" s="12" t="s">
        <v>417</v>
      </c>
      <c r="L33" s="12">
        <v>4</v>
      </c>
      <c r="M33" s="16">
        <v>4</v>
      </c>
      <c r="N33" s="14" t="s">
        <v>491</v>
      </c>
      <c r="O33" s="17">
        <v>171000</v>
      </c>
      <c r="P33" s="17">
        <v>62608.695652173898</v>
      </c>
      <c r="Q33" s="18">
        <v>233000</v>
      </c>
      <c r="R33" s="18">
        <f t="shared" si="0"/>
        <v>81391.304347826066</v>
      </c>
      <c r="S33" s="18">
        <v>0</v>
      </c>
      <c r="T33" s="18">
        <f t="shared" si="1"/>
        <v>252391.30434782605</v>
      </c>
      <c r="U33" s="18">
        <f t="shared" si="2"/>
        <v>252300</v>
      </c>
      <c r="V33" s="13" t="s">
        <v>409</v>
      </c>
      <c r="W33" s="13" t="s">
        <v>408</v>
      </c>
      <c r="X33" s="44" t="s">
        <v>5899</v>
      </c>
      <c r="Y33" s="13" t="s">
        <v>25</v>
      </c>
      <c r="Z33" s="19">
        <v>43294</v>
      </c>
      <c r="AA33" s="20">
        <f t="shared" si="3"/>
        <v>252300</v>
      </c>
      <c r="AB33" s="20">
        <v>256900</v>
      </c>
      <c r="AC33" s="24"/>
      <c r="AD33" s="21"/>
    </row>
    <row r="34" spans="1:30" s="125" customFormat="1" ht="33" x14ac:dyDescent="0.25">
      <c r="A34" s="135">
        <v>28</v>
      </c>
      <c r="B34" s="40" t="s">
        <v>215</v>
      </c>
      <c r="C34" s="12" t="s">
        <v>495</v>
      </c>
      <c r="D34" s="13" t="s">
        <v>488</v>
      </c>
      <c r="E34" s="13" t="s">
        <v>5297</v>
      </c>
      <c r="F34" s="12" t="s">
        <v>496</v>
      </c>
      <c r="G34" s="14" t="s">
        <v>3959</v>
      </c>
      <c r="H34" s="14" t="s">
        <v>3959</v>
      </c>
      <c r="I34" s="15" t="s">
        <v>497</v>
      </c>
      <c r="J34" s="12" t="s">
        <v>26</v>
      </c>
      <c r="K34" s="12" t="s">
        <v>426</v>
      </c>
      <c r="L34" s="12">
        <v>4</v>
      </c>
      <c r="M34" s="16">
        <v>4</v>
      </c>
      <c r="N34" s="14" t="s">
        <v>491</v>
      </c>
      <c r="O34" s="17">
        <v>171000</v>
      </c>
      <c r="P34" s="17">
        <v>62608.695652173898</v>
      </c>
      <c r="Q34" s="18">
        <v>233000</v>
      </c>
      <c r="R34" s="18">
        <f t="shared" si="0"/>
        <v>81391.304347826066</v>
      </c>
      <c r="S34" s="18">
        <v>0</v>
      </c>
      <c r="T34" s="18">
        <f t="shared" si="1"/>
        <v>252391.30434782605</v>
      </c>
      <c r="U34" s="18">
        <f t="shared" si="2"/>
        <v>252300</v>
      </c>
      <c r="V34" s="13" t="s">
        <v>63</v>
      </c>
      <c r="W34" s="13" t="s">
        <v>408</v>
      </c>
      <c r="X34" s="44" t="s">
        <v>5899</v>
      </c>
      <c r="Y34" s="13" t="s">
        <v>29</v>
      </c>
      <c r="Z34" s="19">
        <v>43294</v>
      </c>
      <c r="AA34" s="20">
        <f t="shared" si="3"/>
        <v>252300</v>
      </c>
      <c r="AB34" s="20">
        <v>256900</v>
      </c>
      <c r="AC34" s="24"/>
      <c r="AD34" s="21"/>
    </row>
    <row r="35" spans="1:30" s="125" customFormat="1" ht="49.5" x14ac:dyDescent="0.25">
      <c r="A35" s="135">
        <v>29</v>
      </c>
      <c r="B35" s="40" t="s">
        <v>31</v>
      </c>
      <c r="C35" s="12" t="s">
        <v>501</v>
      </c>
      <c r="D35" s="13" t="s">
        <v>488</v>
      </c>
      <c r="E35" s="13" t="s">
        <v>5297</v>
      </c>
      <c r="F35" s="12" t="s">
        <v>502</v>
      </c>
      <c r="G35" s="14" t="s">
        <v>3961</v>
      </c>
      <c r="H35" s="14" t="s">
        <v>3961</v>
      </c>
      <c r="I35" s="15" t="s">
        <v>503</v>
      </c>
      <c r="J35" s="12" t="s">
        <v>5</v>
      </c>
      <c r="K35" s="12"/>
      <c r="L35" s="12">
        <v>4</v>
      </c>
      <c r="M35" s="16">
        <v>4</v>
      </c>
      <c r="N35" s="14" t="s">
        <v>491</v>
      </c>
      <c r="O35" s="17">
        <v>171000</v>
      </c>
      <c r="P35" s="17">
        <v>62608.695652173898</v>
      </c>
      <c r="Q35" s="18">
        <v>233000</v>
      </c>
      <c r="R35" s="18">
        <f t="shared" si="0"/>
        <v>81391.304347826066</v>
      </c>
      <c r="S35" s="18">
        <v>0</v>
      </c>
      <c r="T35" s="18">
        <f t="shared" si="1"/>
        <v>252391.30434782605</v>
      </c>
      <c r="U35" s="18">
        <f t="shared" si="2"/>
        <v>252300</v>
      </c>
      <c r="V35" s="13" t="s">
        <v>63</v>
      </c>
      <c r="W35" s="13" t="s">
        <v>408</v>
      </c>
      <c r="X35" s="44" t="s">
        <v>5900</v>
      </c>
      <c r="Y35" s="13" t="s">
        <v>29</v>
      </c>
      <c r="Z35" s="19">
        <v>43294</v>
      </c>
      <c r="AA35" s="20">
        <f t="shared" si="3"/>
        <v>252300</v>
      </c>
      <c r="AB35" s="20">
        <v>256900</v>
      </c>
      <c r="AC35" s="24"/>
      <c r="AD35" s="21"/>
    </row>
    <row r="36" spans="1:30" s="125" customFormat="1" ht="33" x14ac:dyDescent="0.25">
      <c r="A36" s="135">
        <v>30</v>
      </c>
      <c r="B36" s="40" t="s">
        <v>96</v>
      </c>
      <c r="C36" s="12" t="s">
        <v>498</v>
      </c>
      <c r="D36" s="13" t="s">
        <v>488</v>
      </c>
      <c r="E36" s="13" t="s">
        <v>5297</v>
      </c>
      <c r="F36" s="12" t="s">
        <v>499</v>
      </c>
      <c r="G36" s="14" t="s">
        <v>3960</v>
      </c>
      <c r="H36" s="14" t="s">
        <v>3960</v>
      </c>
      <c r="I36" s="15" t="s">
        <v>500</v>
      </c>
      <c r="J36" s="12" t="s">
        <v>5</v>
      </c>
      <c r="K36" s="12"/>
      <c r="L36" s="12">
        <v>4</v>
      </c>
      <c r="M36" s="16">
        <v>4</v>
      </c>
      <c r="N36" s="14" t="s">
        <v>491</v>
      </c>
      <c r="O36" s="17">
        <v>171000</v>
      </c>
      <c r="P36" s="17">
        <v>62608.695652173898</v>
      </c>
      <c r="Q36" s="18">
        <v>233000</v>
      </c>
      <c r="R36" s="18">
        <f t="shared" si="0"/>
        <v>81391.304347826066</v>
      </c>
      <c r="S36" s="18">
        <v>0</v>
      </c>
      <c r="T36" s="18">
        <f t="shared" si="1"/>
        <v>252391.30434782605</v>
      </c>
      <c r="U36" s="18">
        <f t="shared" si="2"/>
        <v>252300</v>
      </c>
      <c r="V36" s="13" t="s">
        <v>63</v>
      </c>
      <c r="W36" s="13" t="s">
        <v>408</v>
      </c>
      <c r="X36" s="44" t="s">
        <v>5900</v>
      </c>
      <c r="Y36" s="13" t="s">
        <v>29</v>
      </c>
      <c r="Z36" s="19">
        <v>43294</v>
      </c>
      <c r="AA36" s="20">
        <f t="shared" si="3"/>
        <v>252300</v>
      </c>
      <c r="AB36" s="20">
        <v>256900</v>
      </c>
      <c r="AC36" s="24"/>
      <c r="AD36" s="21"/>
    </row>
    <row r="37" spans="1:30" s="125" customFormat="1" ht="16.5" x14ac:dyDescent="0.25">
      <c r="A37" s="135">
        <v>31</v>
      </c>
      <c r="B37" s="40" t="s">
        <v>5914</v>
      </c>
      <c r="C37" s="12" t="s">
        <v>5915</v>
      </c>
      <c r="D37" s="13" t="s">
        <v>711</v>
      </c>
      <c r="E37" s="13" t="s">
        <v>4336</v>
      </c>
      <c r="F37" s="12" t="s">
        <v>5916</v>
      </c>
      <c r="G37" s="14" t="s">
        <v>5917</v>
      </c>
      <c r="H37" s="14" t="s">
        <v>5917</v>
      </c>
      <c r="I37" s="15" t="s">
        <v>5918</v>
      </c>
      <c r="J37" s="12" t="s">
        <v>5</v>
      </c>
      <c r="K37" s="12" t="s">
        <v>426</v>
      </c>
      <c r="L37" s="12">
        <v>71</v>
      </c>
      <c r="M37" s="16">
        <v>71</v>
      </c>
      <c r="N37" s="14" t="s">
        <v>712</v>
      </c>
      <c r="O37" s="17">
        <v>70000</v>
      </c>
      <c r="P37" s="17">
        <v>14869.5652173913</v>
      </c>
      <c r="Q37" s="18">
        <v>84800</v>
      </c>
      <c r="R37" s="18">
        <f t="shared" si="0"/>
        <v>19330.434782608689</v>
      </c>
      <c r="S37" s="18">
        <v>0</v>
      </c>
      <c r="T37" s="18">
        <f t="shared" si="1"/>
        <v>89330.434782608689</v>
      </c>
      <c r="U37" s="18">
        <f t="shared" si="2"/>
        <v>89300</v>
      </c>
      <c r="V37" s="13" t="s">
        <v>430</v>
      </c>
      <c r="W37" s="13" t="s">
        <v>408</v>
      </c>
      <c r="X37" s="44"/>
      <c r="Y37" s="13" t="s">
        <v>25</v>
      </c>
      <c r="Z37" s="19">
        <v>43294</v>
      </c>
      <c r="AA37" s="20">
        <f t="shared" si="3"/>
        <v>89300</v>
      </c>
      <c r="AB37" s="20">
        <v>90400</v>
      </c>
      <c r="AC37" s="24" t="s">
        <v>713</v>
      </c>
      <c r="AD37" s="21"/>
    </row>
    <row r="38" spans="1:30" s="125" customFormat="1" ht="33" x14ac:dyDescent="0.25">
      <c r="A38" s="135">
        <v>32</v>
      </c>
      <c r="B38" s="40" t="s">
        <v>307</v>
      </c>
      <c r="C38" s="12" t="s">
        <v>509</v>
      </c>
      <c r="D38" s="13" t="s">
        <v>488</v>
      </c>
      <c r="E38" s="13" t="s">
        <v>4336</v>
      </c>
      <c r="F38" s="12" t="s">
        <v>510</v>
      </c>
      <c r="G38" s="14" t="s">
        <v>3963</v>
      </c>
      <c r="H38" s="14" t="s">
        <v>3963</v>
      </c>
      <c r="I38" s="15" t="s">
        <v>511</v>
      </c>
      <c r="J38" s="12" t="s">
        <v>5</v>
      </c>
      <c r="K38" s="12" t="s">
        <v>426</v>
      </c>
      <c r="L38" s="12">
        <v>4</v>
      </c>
      <c r="M38" s="16">
        <v>4</v>
      </c>
      <c r="N38" s="14" t="s">
        <v>491</v>
      </c>
      <c r="O38" s="17">
        <v>171000</v>
      </c>
      <c r="P38" s="17">
        <v>62608.695652173898</v>
      </c>
      <c r="Q38" s="18">
        <v>233000</v>
      </c>
      <c r="R38" s="18">
        <f t="shared" si="0"/>
        <v>81391.304347826066</v>
      </c>
      <c r="S38" s="18">
        <v>0</v>
      </c>
      <c r="T38" s="18">
        <f t="shared" si="1"/>
        <v>252391.30434782605</v>
      </c>
      <c r="U38" s="18">
        <f t="shared" si="2"/>
        <v>252300</v>
      </c>
      <c r="V38" s="13" t="s">
        <v>430</v>
      </c>
      <c r="W38" s="13" t="s">
        <v>408</v>
      </c>
      <c r="X38" s="44" t="s">
        <v>5899</v>
      </c>
      <c r="Y38" s="13" t="s">
        <v>29</v>
      </c>
      <c r="Z38" s="19">
        <v>43294</v>
      </c>
      <c r="AA38" s="20">
        <f t="shared" si="3"/>
        <v>252300</v>
      </c>
      <c r="AB38" s="20">
        <v>256900</v>
      </c>
      <c r="AC38" s="24"/>
      <c r="AD38" s="21"/>
    </row>
    <row r="39" spans="1:30" s="125" customFormat="1" ht="33" x14ac:dyDescent="0.25">
      <c r="A39" s="135">
        <v>33</v>
      </c>
      <c r="B39" s="40" t="s">
        <v>140</v>
      </c>
      <c r="C39" s="12" t="s">
        <v>518</v>
      </c>
      <c r="D39" s="13" t="s">
        <v>488</v>
      </c>
      <c r="E39" s="13" t="s">
        <v>4336</v>
      </c>
      <c r="F39" s="12" t="s">
        <v>519</v>
      </c>
      <c r="G39" s="14" t="s">
        <v>3966</v>
      </c>
      <c r="H39" s="14" t="s">
        <v>3966</v>
      </c>
      <c r="I39" s="15" t="s">
        <v>520</v>
      </c>
      <c r="J39" s="12" t="s">
        <v>5</v>
      </c>
      <c r="K39" s="12" t="s">
        <v>426</v>
      </c>
      <c r="L39" s="12">
        <v>4</v>
      </c>
      <c r="M39" s="16">
        <v>4</v>
      </c>
      <c r="N39" s="14" t="s">
        <v>491</v>
      </c>
      <c r="O39" s="17">
        <v>171000</v>
      </c>
      <c r="P39" s="17">
        <v>62608.695652173898</v>
      </c>
      <c r="Q39" s="18">
        <v>233000</v>
      </c>
      <c r="R39" s="18">
        <f t="shared" si="0"/>
        <v>81391.304347826066</v>
      </c>
      <c r="S39" s="18">
        <v>0</v>
      </c>
      <c r="T39" s="18">
        <f t="shared" si="1"/>
        <v>252391.30434782605</v>
      </c>
      <c r="U39" s="18">
        <f t="shared" si="2"/>
        <v>252300</v>
      </c>
      <c r="V39" s="13" t="s">
        <v>430</v>
      </c>
      <c r="W39" s="13" t="s">
        <v>408</v>
      </c>
      <c r="X39" s="44" t="s">
        <v>5899</v>
      </c>
      <c r="Y39" s="13" t="s">
        <v>29</v>
      </c>
      <c r="Z39" s="19">
        <v>43294</v>
      </c>
      <c r="AA39" s="20">
        <f t="shared" si="3"/>
        <v>252300</v>
      </c>
      <c r="AB39" s="20">
        <v>256900</v>
      </c>
      <c r="AC39" s="24"/>
      <c r="AD39" s="21"/>
    </row>
    <row r="40" spans="1:30" s="125" customFormat="1" ht="49.5" x14ac:dyDescent="0.25">
      <c r="A40" s="135">
        <v>34</v>
      </c>
      <c r="B40" s="40" t="s">
        <v>313</v>
      </c>
      <c r="C40" s="12" t="s">
        <v>506</v>
      </c>
      <c r="D40" s="13" t="s">
        <v>488</v>
      </c>
      <c r="E40" s="13" t="s">
        <v>4336</v>
      </c>
      <c r="F40" s="12" t="s">
        <v>507</v>
      </c>
      <c r="G40" s="14" t="s">
        <v>3962</v>
      </c>
      <c r="H40" s="14" t="s">
        <v>3962</v>
      </c>
      <c r="I40" s="15" t="s">
        <v>508</v>
      </c>
      <c r="J40" s="12" t="s">
        <v>5</v>
      </c>
      <c r="K40" s="12" t="s">
        <v>426</v>
      </c>
      <c r="L40" s="12">
        <v>4</v>
      </c>
      <c r="M40" s="16">
        <v>4</v>
      </c>
      <c r="N40" s="14" t="s">
        <v>491</v>
      </c>
      <c r="O40" s="17">
        <v>171000</v>
      </c>
      <c r="P40" s="17">
        <v>62608.695652173898</v>
      </c>
      <c r="Q40" s="18">
        <v>233000</v>
      </c>
      <c r="R40" s="18">
        <f t="shared" si="0"/>
        <v>81391.304347826066</v>
      </c>
      <c r="S40" s="18">
        <v>0</v>
      </c>
      <c r="T40" s="18">
        <f t="shared" si="1"/>
        <v>252391.30434782605</v>
      </c>
      <c r="U40" s="18">
        <f t="shared" si="2"/>
        <v>252300</v>
      </c>
      <c r="V40" s="13" t="s">
        <v>430</v>
      </c>
      <c r="W40" s="13" t="s">
        <v>408</v>
      </c>
      <c r="X40" s="44" t="s">
        <v>5899</v>
      </c>
      <c r="Y40" s="13" t="s">
        <v>29</v>
      </c>
      <c r="Z40" s="19">
        <v>43294</v>
      </c>
      <c r="AA40" s="20">
        <f t="shared" si="3"/>
        <v>252300</v>
      </c>
      <c r="AB40" s="20">
        <v>256900</v>
      </c>
      <c r="AC40" s="24"/>
      <c r="AD40" s="21"/>
    </row>
    <row r="41" spans="1:30" s="125" customFormat="1" ht="33" x14ac:dyDescent="0.25">
      <c r="A41" s="135">
        <v>35</v>
      </c>
      <c r="B41" s="40" t="s">
        <v>314</v>
      </c>
      <c r="C41" s="12" t="s">
        <v>512</v>
      </c>
      <c r="D41" s="13" t="s">
        <v>488</v>
      </c>
      <c r="E41" s="13" t="s">
        <v>4336</v>
      </c>
      <c r="F41" s="12" t="s">
        <v>513</v>
      </c>
      <c r="G41" s="14" t="s">
        <v>3964</v>
      </c>
      <c r="H41" s="14" t="s">
        <v>3964</v>
      </c>
      <c r="I41" s="15" t="s">
        <v>514</v>
      </c>
      <c r="J41" s="12" t="s">
        <v>5</v>
      </c>
      <c r="K41" s="12" t="s">
        <v>426</v>
      </c>
      <c r="L41" s="12">
        <v>4</v>
      </c>
      <c r="M41" s="16">
        <v>4</v>
      </c>
      <c r="N41" s="14" t="s">
        <v>491</v>
      </c>
      <c r="O41" s="17">
        <v>171000</v>
      </c>
      <c r="P41" s="17">
        <v>62608.695652173898</v>
      </c>
      <c r="Q41" s="18">
        <v>233000</v>
      </c>
      <c r="R41" s="18">
        <f t="shared" si="0"/>
        <v>81391.304347826066</v>
      </c>
      <c r="S41" s="18">
        <v>0</v>
      </c>
      <c r="T41" s="18">
        <f t="shared" si="1"/>
        <v>252391.30434782605</v>
      </c>
      <c r="U41" s="18">
        <f t="shared" si="2"/>
        <v>252300</v>
      </c>
      <c r="V41" s="13" t="s">
        <v>430</v>
      </c>
      <c r="W41" s="13" t="s">
        <v>408</v>
      </c>
      <c r="X41" s="44" t="s">
        <v>5899</v>
      </c>
      <c r="Y41" s="13" t="s">
        <v>29</v>
      </c>
      <c r="Z41" s="19">
        <v>43294</v>
      </c>
      <c r="AA41" s="20">
        <f t="shared" si="3"/>
        <v>252300</v>
      </c>
      <c r="AB41" s="20">
        <v>256900</v>
      </c>
      <c r="AC41" s="24"/>
      <c r="AD41" s="21"/>
    </row>
    <row r="42" spans="1:30" s="125" customFormat="1" ht="33" x14ac:dyDescent="0.25">
      <c r="A42" s="135">
        <v>36</v>
      </c>
      <c r="B42" s="40" t="s">
        <v>315</v>
      </c>
      <c r="C42" s="12" t="s">
        <v>515</v>
      </c>
      <c r="D42" s="13" t="s">
        <v>488</v>
      </c>
      <c r="E42" s="13" t="s">
        <v>4336</v>
      </c>
      <c r="F42" s="12" t="s">
        <v>516</v>
      </c>
      <c r="G42" s="14" t="s">
        <v>3965</v>
      </c>
      <c r="H42" s="14" t="s">
        <v>3965</v>
      </c>
      <c r="I42" s="15" t="s">
        <v>517</v>
      </c>
      <c r="J42" s="12" t="s">
        <v>5</v>
      </c>
      <c r="K42" s="12" t="s">
        <v>62</v>
      </c>
      <c r="L42" s="12">
        <v>4</v>
      </c>
      <c r="M42" s="16">
        <v>4</v>
      </c>
      <c r="N42" s="14" t="s">
        <v>491</v>
      </c>
      <c r="O42" s="17">
        <v>171000</v>
      </c>
      <c r="P42" s="17">
        <v>62608.695652173898</v>
      </c>
      <c r="Q42" s="18">
        <v>233000</v>
      </c>
      <c r="R42" s="18">
        <f t="shared" si="0"/>
        <v>81391.304347826066</v>
      </c>
      <c r="S42" s="18">
        <v>0</v>
      </c>
      <c r="T42" s="18">
        <f t="shared" si="1"/>
        <v>252391.30434782605</v>
      </c>
      <c r="U42" s="18">
        <f t="shared" si="2"/>
        <v>252300</v>
      </c>
      <c r="V42" s="13" t="s">
        <v>430</v>
      </c>
      <c r="W42" s="13" t="s">
        <v>408</v>
      </c>
      <c r="X42" s="44" t="s">
        <v>5899</v>
      </c>
      <c r="Y42" s="13" t="s">
        <v>25</v>
      </c>
      <c r="Z42" s="19">
        <v>43294</v>
      </c>
      <c r="AA42" s="20">
        <f t="shared" si="3"/>
        <v>252300</v>
      </c>
      <c r="AB42" s="20">
        <v>256900</v>
      </c>
      <c r="AC42" s="24"/>
      <c r="AD42" s="21"/>
    </row>
    <row r="43" spans="1:30" s="125" customFormat="1" ht="33" x14ac:dyDescent="0.25">
      <c r="A43" s="135">
        <v>37</v>
      </c>
      <c r="B43" s="40" t="s">
        <v>316</v>
      </c>
      <c r="C43" s="12" t="s">
        <v>521</v>
      </c>
      <c r="D43" s="13" t="s">
        <v>488</v>
      </c>
      <c r="E43" s="13" t="s">
        <v>4336</v>
      </c>
      <c r="F43" s="12" t="s">
        <v>522</v>
      </c>
      <c r="G43" s="14" t="s">
        <v>523</v>
      </c>
      <c r="H43" s="14" t="s">
        <v>523</v>
      </c>
      <c r="I43" s="15" t="s">
        <v>523</v>
      </c>
      <c r="J43" s="12" t="s">
        <v>5</v>
      </c>
      <c r="K43" s="12"/>
      <c r="L43" s="12">
        <v>4</v>
      </c>
      <c r="M43" s="16">
        <v>4</v>
      </c>
      <c r="N43" s="14" t="s">
        <v>491</v>
      </c>
      <c r="O43" s="17">
        <v>171000</v>
      </c>
      <c r="P43" s="17">
        <v>62608.695652173898</v>
      </c>
      <c r="Q43" s="18">
        <v>233000</v>
      </c>
      <c r="R43" s="18">
        <f t="shared" si="0"/>
        <v>81391.304347826066</v>
      </c>
      <c r="S43" s="18">
        <v>0</v>
      </c>
      <c r="T43" s="18">
        <f t="shared" si="1"/>
        <v>252391.30434782605</v>
      </c>
      <c r="U43" s="18">
        <f t="shared" si="2"/>
        <v>252300</v>
      </c>
      <c r="V43" s="13" t="s">
        <v>430</v>
      </c>
      <c r="W43" s="13" t="s">
        <v>408</v>
      </c>
      <c r="X43" s="44" t="s">
        <v>5899</v>
      </c>
      <c r="Y43" s="13" t="s">
        <v>29</v>
      </c>
      <c r="Z43" s="19">
        <v>43294</v>
      </c>
      <c r="AA43" s="20">
        <f t="shared" si="3"/>
        <v>252300</v>
      </c>
      <c r="AB43" s="20">
        <v>256900</v>
      </c>
      <c r="AC43" s="24"/>
      <c r="AD43" s="21"/>
    </row>
    <row r="44" spans="1:30" s="125" customFormat="1" ht="33" x14ac:dyDescent="0.25">
      <c r="A44" s="135">
        <v>38</v>
      </c>
      <c r="B44" s="40" t="s">
        <v>141</v>
      </c>
      <c r="C44" s="12" t="s">
        <v>529</v>
      </c>
      <c r="D44" s="13" t="s">
        <v>525</v>
      </c>
      <c r="E44" s="13" t="s">
        <v>4325</v>
      </c>
      <c r="F44" s="12" t="s">
        <v>530</v>
      </c>
      <c r="G44" s="14" t="s">
        <v>531</v>
      </c>
      <c r="H44" s="14" t="s">
        <v>4216</v>
      </c>
      <c r="I44" s="15" t="s">
        <v>531</v>
      </c>
      <c r="J44" s="12" t="s">
        <v>26</v>
      </c>
      <c r="K44" s="12" t="s">
        <v>62</v>
      </c>
      <c r="L44" s="12">
        <v>10</v>
      </c>
      <c r="M44" s="16">
        <v>10</v>
      </c>
      <c r="N44" s="14" t="s">
        <v>526</v>
      </c>
      <c r="O44" s="17">
        <v>36000</v>
      </c>
      <c r="P44" s="17">
        <v>17217.391304347799</v>
      </c>
      <c r="Q44" s="18">
        <v>53200</v>
      </c>
      <c r="R44" s="18">
        <f t="shared" si="0"/>
        <v>22382.608695652136</v>
      </c>
      <c r="S44" s="18">
        <v>0</v>
      </c>
      <c r="T44" s="18">
        <f t="shared" si="1"/>
        <v>58382.608695652132</v>
      </c>
      <c r="U44" s="18">
        <f t="shared" si="2"/>
        <v>58300</v>
      </c>
      <c r="V44" s="13" t="s">
        <v>361</v>
      </c>
      <c r="W44" s="13" t="s">
        <v>528</v>
      </c>
      <c r="X44" s="44" t="s">
        <v>5906</v>
      </c>
      <c r="Y44" s="13" t="s">
        <v>29</v>
      </c>
      <c r="Z44" s="19">
        <v>43294</v>
      </c>
      <c r="AA44" s="20">
        <f t="shared" si="3"/>
        <v>58300</v>
      </c>
      <c r="AB44" s="20">
        <v>59600</v>
      </c>
      <c r="AC44" s="24" t="s">
        <v>527</v>
      </c>
      <c r="AD44" s="21"/>
    </row>
    <row r="45" spans="1:30" s="125" customFormat="1" ht="33" x14ac:dyDescent="0.25">
      <c r="A45" s="135">
        <v>39</v>
      </c>
      <c r="B45" s="40" t="s">
        <v>225</v>
      </c>
      <c r="C45" s="12" t="s">
        <v>541</v>
      </c>
      <c r="D45" s="13" t="s">
        <v>525</v>
      </c>
      <c r="E45" s="13" t="s">
        <v>4336</v>
      </c>
      <c r="F45" s="12" t="s">
        <v>542</v>
      </c>
      <c r="G45" s="14" t="s">
        <v>4252</v>
      </c>
      <c r="H45" s="14" t="s">
        <v>4217</v>
      </c>
      <c r="I45" s="15" t="s">
        <v>543</v>
      </c>
      <c r="J45" s="12" t="s">
        <v>112</v>
      </c>
      <c r="K45" s="12"/>
      <c r="L45" s="12">
        <v>10</v>
      </c>
      <c r="M45" s="16">
        <v>10</v>
      </c>
      <c r="N45" s="14" t="s">
        <v>526</v>
      </c>
      <c r="O45" s="17">
        <v>36000</v>
      </c>
      <c r="P45" s="17">
        <v>17217.391304347799</v>
      </c>
      <c r="Q45" s="18">
        <v>53200</v>
      </c>
      <c r="R45" s="18">
        <f t="shared" si="0"/>
        <v>22382.608695652136</v>
      </c>
      <c r="S45" s="18">
        <v>0</v>
      </c>
      <c r="T45" s="18">
        <f t="shared" si="1"/>
        <v>58382.608695652132</v>
      </c>
      <c r="U45" s="18">
        <f t="shared" si="2"/>
        <v>58300</v>
      </c>
      <c r="V45" s="13" t="s">
        <v>430</v>
      </c>
      <c r="W45" s="13" t="s">
        <v>528</v>
      </c>
      <c r="X45" s="44" t="s">
        <v>5899</v>
      </c>
      <c r="Y45" s="13" t="s">
        <v>29</v>
      </c>
      <c r="Z45" s="19">
        <v>43294</v>
      </c>
      <c r="AA45" s="20">
        <f t="shared" si="3"/>
        <v>58300</v>
      </c>
      <c r="AB45" s="20">
        <v>59600</v>
      </c>
      <c r="AC45" s="24" t="s">
        <v>527</v>
      </c>
      <c r="AD45" s="21"/>
    </row>
    <row r="46" spans="1:30" s="125" customFormat="1" ht="33" x14ac:dyDescent="0.25">
      <c r="A46" s="135">
        <v>40</v>
      </c>
      <c r="B46" s="40" t="s">
        <v>216</v>
      </c>
      <c r="C46" s="12" t="s">
        <v>556</v>
      </c>
      <c r="D46" s="13" t="s">
        <v>525</v>
      </c>
      <c r="E46" s="13" t="s">
        <v>4336</v>
      </c>
      <c r="F46" s="12" t="s">
        <v>557</v>
      </c>
      <c r="G46" s="14" t="s">
        <v>4254</v>
      </c>
      <c r="H46" s="14" t="s">
        <v>4218</v>
      </c>
      <c r="I46" s="15" t="s">
        <v>558</v>
      </c>
      <c r="J46" s="12" t="s">
        <v>26</v>
      </c>
      <c r="K46" s="12"/>
      <c r="L46" s="12">
        <v>10</v>
      </c>
      <c r="M46" s="16">
        <v>10</v>
      </c>
      <c r="N46" s="14" t="s">
        <v>526</v>
      </c>
      <c r="O46" s="17">
        <v>36000</v>
      </c>
      <c r="P46" s="17">
        <v>17217.391304347799</v>
      </c>
      <c r="Q46" s="18">
        <v>53200</v>
      </c>
      <c r="R46" s="18">
        <f t="shared" si="0"/>
        <v>22382.608695652136</v>
      </c>
      <c r="S46" s="18">
        <v>0</v>
      </c>
      <c r="T46" s="18">
        <f t="shared" si="1"/>
        <v>58382.608695652132</v>
      </c>
      <c r="U46" s="18">
        <f t="shared" si="2"/>
        <v>58300</v>
      </c>
      <c r="V46" s="13" t="s">
        <v>430</v>
      </c>
      <c r="W46" s="13" t="s">
        <v>528</v>
      </c>
      <c r="X46" s="44" t="s">
        <v>5899</v>
      </c>
      <c r="Y46" s="13" t="s">
        <v>29</v>
      </c>
      <c r="Z46" s="19">
        <v>43294</v>
      </c>
      <c r="AA46" s="20">
        <f t="shared" si="3"/>
        <v>58300</v>
      </c>
      <c r="AB46" s="20">
        <v>59600</v>
      </c>
      <c r="AC46" s="24" t="s">
        <v>527</v>
      </c>
      <c r="AD46" s="21"/>
    </row>
    <row r="47" spans="1:30" s="125" customFormat="1" ht="33" x14ac:dyDescent="0.25">
      <c r="A47" s="135">
        <v>41</v>
      </c>
      <c r="B47" s="40" t="s">
        <v>145</v>
      </c>
      <c r="C47" s="12" t="s">
        <v>574</v>
      </c>
      <c r="D47" s="13" t="s">
        <v>525</v>
      </c>
      <c r="E47" s="13" t="s">
        <v>4336</v>
      </c>
      <c r="F47" s="12" t="s">
        <v>575</v>
      </c>
      <c r="G47" s="14" t="s">
        <v>4255</v>
      </c>
      <c r="H47" s="14" t="s">
        <v>4219</v>
      </c>
      <c r="I47" s="15" t="s">
        <v>576</v>
      </c>
      <c r="J47" s="12" t="s">
        <v>26</v>
      </c>
      <c r="K47" s="12"/>
      <c r="L47" s="12">
        <v>10</v>
      </c>
      <c r="M47" s="16">
        <v>10</v>
      </c>
      <c r="N47" s="14" t="s">
        <v>526</v>
      </c>
      <c r="O47" s="17">
        <v>36000</v>
      </c>
      <c r="P47" s="17">
        <v>17217.391304347799</v>
      </c>
      <c r="Q47" s="18">
        <v>53200</v>
      </c>
      <c r="R47" s="18">
        <f t="shared" si="0"/>
        <v>22382.608695652136</v>
      </c>
      <c r="S47" s="18">
        <v>0</v>
      </c>
      <c r="T47" s="18">
        <f t="shared" si="1"/>
        <v>58382.608695652132</v>
      </c>
      <c r="U47" s="18">
        <f t="shared" si="2"/>
        <v>58300</v>
      </c>
      <c r="V47" s="13" t="s">
        <v>430</v>
      </c>
      <c r="W47" s="13" t="s">
        <v>528</v>
      </c>
      <c r="X47" s="44" t="s">
        <v>5899</v>
      </c>
      <c r="Y47" s="13" t="s">
        <v>29</v>
      </c>
      <c r="Z47" s="19">
        <v>43294</v>
      </c>
      <c r="AA47" s="20">
        <f t="shared" si="3"/>
        <v>58300</v>
      </c>
      <c r="AB47" s="20">
        <v>59600</v>
      </c>
      <c r="AC47" s="24" t="s">
        <v>527</v>
      </c>
      <c r="AD47" s="21"/>
    </row>
    <row r="48" spans="1:30" s="125" customFormat="1" ht="33" x14ac:dyDescent="0.25">
      <c r="A48" s="135">
        <v>42</v>
      </c>
      <c r="B48" s="40" t="s">
        <v>330</v>
      </c>
      <c r="C48" s="12" t="s">
        <v>571</v>
      </c>
      <c r="D48" s="13" t="s">
        <v>525</v>
      </c>
      <c r="E48" s="13" t="s">
        <v>4336</v>
      </c>
      <c r="F48" s="12" t="s">
        <v>572</v>
      </c>
      <c r="G48" s="14" t="s">
        <v>4256</v>
      </c>
      <c r="H48" s="14" t="s">
        <v>4082</v>
      </c>
      <c r="I48" s="15" t="s">
        <v>573</v>
      </c>
      <c r="J48" s="12" t="s">
        <v>26</v>
      </c>
      <c r="K48" s="12"/>
      <c r="L48" s="12">
        <v>10</v>
      </c>
      <c r="M48" s="16">
        <v>10</v>
      </c>
      <c r="N48" s="14" t="s">
        <v>526</v>
      </c>
      <c r="O48" s="17">
        <v>36000</v>
      </c>
      <c r="P48" s="17">
        <v>17217.391304347799</v>
      </c>
      <c r="Q48" s="18">
        <v>53200</v>
      </c>
      <c r="R48" s="18">
        <f t="shared" si="0"/>
        <v>22382.608695652136</v>
      </c>
      <c r="S48" s="18">
        <v>0</v>
      </c>
      <c r="T48" s="18">
        <f t="shared" si="1"/>
        <v>58382.608695652132</v>
      </c>
      <c r="U48" s="18">
        <f t="shared" si="2"/>
        <v>58300</v>
      </c>
      <c r="V48" s="13" t="s">
        <v>430</v>
      </c>
      <c r="W48" s="13" t="s">
        <v>528</v>
      </c>
      <c r="X48" s="44" t="s">
        <v>5899</v>
      </c>
      <c r="Y48" s="13" t="s">
        <v>60</v>
      </c>
      <c r="Z48" s="19">
        <v>43294</v>
      </c>
      <c r="AA48" s="20">
        <f t="shared" si="3"/>
        <v>58300</v>
      </c>
      <c r="AB48" s="20">
        <v>59600</v>
      </c>
      <c r="AC48" s="24" t="s">
        <v>527</v>
      </c>
      <c r="AD48" s="21"/>
    </row>
    <row r="49" spans="1:30" s="125" customFormat="1" ht="33" x14ac:dyDescent="0.25">
      <c r="A49" s="135">
        <v>43</v>
      </c>
      <c r="B49" s="40" t="s">
        <v>331</v>
      </c>
      <c r="C49" s="12" t="s">
        <v>577</v>
      </c>
      <c r="D49" s="13" t="s">
        <v>525</v>
      </c>
      <c r="E49" s="13" t="s">
        <v>4336</v>
      </c>
      <c r="F49" s="12" t="s">
        <v>578</v>
      </c>
      <c r="G49" s="14" t="s">
        <v>4262</v>
      </c>
      <c r="H49" s="14" t="s">
        <v>4084</v>
      </c>
      <c r="I49" s="15" t="s">
        <v>579</v>
      </c>
      <c r="J49" s="12" t="s">
        <v>26</v>
      </c>
      <c r="K49" s="12"/>
      <c r="L49" s="12">
        <v>10</v>
      </c>
      <c r="M49" s="16">
        <v>10</v>
      </c>
      <c r="N49" s="14" t="s">
        <v>526</v>
      </c>
      <c r="O49" s="17">
        <v>36000</v>
      </c>
      <c r="P49" s="17">
        <v>17217.391304347799</v>
      </c>
      <c r="Q49" s="18">
        <v>53200</v>
      </c>
      <c r="R49" s="18">
        <f t="shared" si="0"/>
        <v>22382.608695652136</v>
      </c>
      <c r="S49" s="18">
        <v>0</v>
      </c>
      <c r="T49" s="18">
        <f t="shared" si="1"/>
        <v>58382.608695652132</v>
      </c>
      <c r="U49" s="18">
        <f t="shared" si="2"/>
        <v>58300</v>
      </c>
      <c r="V49" s="13" t="s">
        <v>430</v>
      </c>
      <c r="W49" s="13" t="s">
        <v>528</v>
      </c>
      <c r="X49" s="44" t="s">
        <v>5899</v>
      </c>
      <c r="Y49" s="13" t="s">
        <v>60</v>
      </c>
      <c r="Z49" s="19">
        <v>43294</v>
      </c>
      <c r="AA49" s="20">
        <f t="shared" si="3"/>
        <v>58300</v>
      </c>
      <c r="AB49" s="20">
        <v>59600</v>
      </c>
      <c r="AC49" s="24" t="s">
        <v>527</v>
      </c>
      <c r="AD49" s="21"/>
    </row>
    <row r="50" spans="1:30" s="125" customFormat="1" ht="33" x14ac:dyDescent="0.25">
      <c r="A50" s="135">
        <v>44</v>
      </c>
      <c r="B50" s="40" t="s">
        <v>68</v>
      </c>
      <c r="C50" s="14" t="s">
        <v>547</v>
      </c>
      <c r="D50" s="14" t="s">
        <v>525</v>
      </c>
      <c r="E50" s="13" t="s">
        <v>4336</v>
      </c>
      <c r="F50" s="14" t="s">
        <v>548</v>
      </c>
      <c r="G50" s="14" t="s">
        <v>4266</v>
      </c>
      <c r="H50" s="14" t="s">
        <v>4088</v>
      </c>
      <c r="I50" s="15" t="s">
        <v>549</v>
      </c>
      <c r="J50" s="12" t="s">
        <v>26</v>
      </c>
      <c r="K50" s="12"/>
      <c r="L50" s="12">
        <v>10</v>
      </c>
      <c r="M50" s="16">
        <v>10</v>
      </c>
      <c r="N50" s="14" t="s">
        <v>526</v>
      </c>
      <c r="O50" s="17">
        <v>36000</v>
      </c>
      <c r="P50" s="17">
        <v>17217.391304347799</v>
      </c>
      <c r="Q50" s="18">
        <v>53200</v>
      </c>
      <c r="R50" s="18">
        <v>22382.608695652136</v>
      </c>
      <c r="S50" s="18">
        <v>0</v>
      </c>
      <c r="T50" s="18">
        <v>58382.608695652132</v>
      </c>
      <c r="U50" s="18">
        <v>58300</v>
      </c>
      <c r="V50" s="13" t="s">
        <v>430</v>
      </c>
      <c r="W50" s="13" t="s">
        <v>528</v>
      </c>
      <c r="X50" s="44" t="s">
        <v>5899</v>
      </c>
      <c r="Y50" s="13" t="s">
        <v>29</v>
      </c>
      <c r="Z50" s="19">
        <v>43294</v>
      </c>
      <c r="AA50" s="20">
        <v>58300</v>
      </c>
      <c r="AB50" s="20">
        <v>59600</v>
      </c>
      <c r="AC50" s="24" t="s">
        <v>527</v>
      </c>
      <c r="AD50" s="21"/>
    </row>
    <row r="51" spans="1:30" s="125" customFormat="1" ht="33" x14ac:dyDescent="0.25">
      <c r="A51" s="135">
        <v>45</v>
      </c>
      <c r="B51" s="40" t="s">
        <v>332</v>
      </c>
      <c r="C51" s="14" t="s">
        <v>544</v>
      </c>
      <c r="D51" s="14" t="s">
        <v>525</v>
      </c>
      <c r="E51" s="13" t="s">
        <v>4336</v>
      </c>
      <c r="F51" s="14" t="s">
        <v>545</v>
      </c>
      <c r="G51" s="14" t="s">
        <v>4267</v>
      </c>
      <c r="H51" s="14" t="s">
        <v>4089</v>
      </c>
      <c r="I51" s="15" t="s">
        <v>546</v>
      </c>
      <c r="J51" s="12" t="s">
        <v>112</v>
      </c>
      <c r="K51" s="12"/>
      <c r="L51" s="12">
        <v>10</v>
      </c>
      <c r="M51" s="16">
        <v>10</v>
      </c>
      <c r="N51" s="14" t="s">
        <v>526</v>
      </c>
      <c r="O51" s="17">
        <v>36000</v>
      </c>
      <c r="P51" s="17">
        <v>17217.391304347799</v>
      </c>
      <c r="Q51" s="18">
        <v>53200</v>
      </c>
      <c r="R51" s="18">
        <v>22382.608695652136</v>
      </c>
      <c r="S51" s="18">
        <v>0</v>
      </c>
      <c r="T51" s="18">
        <v>58382.608695652132</v>
      </c>
      <c r="U51" s="18">
        <v>58300</v>
      </c>
      <c r="V51" s="13" t="s">
        <v>430</v>
      </c>
      <c r="W51" s="13" t="s">
        <v>528</v>
      </c>
      <c r="X51" s="44" t="s">
        <v>5899</v>
      </c>
      <c r="Y51" s="13" t="s">
        <v>29</v>
      </c>
      <c r="Z51" s="19">
        <v>43294</v>
      </c>
      <c r="AA51" s="20">
        <v>58300</v>
      </c>
      <c r="AB51" s="20">
        <v>59600</v>
      </c>
      <c r="AC51" s="24" t="s">
        <v>527</v>
      </c>
      <c r="AD51" s="21"/>
    </row>
    <row r="52" spans="1:30" s="125" customFormat="1" ht="33" x14ac:dyDescent="0.25">
      <c r="A52" s="135">
        <v>46</v>
      </c>
      <c r="B52" s="40" t="s">
        <v>317</v>
      </c>
      <c r="C52" s="14" t="s">
        <v>553</v>
      </c>
      <c r="D52" s="14" t="s">
        <v>525</v>
      </c>
      <c r="E52" s="13" t="s">
        <v>4336</v>
      </c>
      <c r="F52" s="14" t="s">
        <v>554</v>
      </c>
      <c r="G52" s="14" t="s">
        <v>4268</v>
      </c>
      <c r="H52" s="14" t="s">
        <v>4090</v>
      </c>
      <c r="I52" s="15" t="s">
        <v>555</v>
      </c>
      <c r="J52" s="12" t="s">
        <v>112</v>
      </c>
      <c r="K52" s="12"/>
      <c r="L52" s="12">
        <v>10</v>
      </c>
      <c r="M52" s="16">
        <v>10</v>
      </c>
      <c r="N52" s="14" t="s">
        <v>526</v>
      </c>
      <c r="O52" s="17">
        <v>36000</v>
      </c>
      <c r="P52" s="17">
        <v>17217.391304347799</v>
      </c>
      <c r="Q52" s="18">
        <v>53200</v>
      </c>
      <c r="R52" s="18">
        <v>22382.608695652136</v>
      </c>
      <c r="S52" s="18">
        <v>0</v>
      </c>
      <c r="T52" s="18">
        <v>58382.608695652132</v>
      </c>
      <c r="U52" s="18">
        <v>58300</v>
      </c>
      <c r="V52" s="13" t="s">
        <v>430</v>
      </c>
      <c r="W52" s="13" t="s">
        <v>528</v>
      </c>
      <c r="X52" s="44" t="s">
        <v>5899</v>
      </c>
      <c r="Y52" s="13" t="s">
        <v>29</v>
      </c>
      <c r="Z52" s="19">
        <v>43294</v>
      </c>
      <c r="AA52" s="20">
        <v>58300</v>
      </c>
      <c r="AB52" s="20">
        <v>59600</v>
      </c>
      <c r="AC52" s="24" t="s">
        <v>527</v>
      </c>
      <c r="AD52" s="21"/>
    </row>
    <row r="53" spans="1:30" s="125" customFormat="1" ht="33" x14ac:dyDescent="0.25">
      <c r="A53" s="135">
        <v>47</v>
      </c>
      <c r="B53" s="40" t="s">
        <v>142</v>
      </c>
      <c r="C53" s="12" t="s">
        <v>601</v>
      </c>
      <c r="D53" s="13" t="s">
        <v>525</v>
      </c>
      <c r="E53" s="13" t="s">
        <v>4336</v>
      </c>
      <c r="F53" s="12" t="s">
        <v>602</v>
      </c>
      <c r="G53" s="14" t="s">
        <v>4272</v>
      </c>
      <c r="H53" s="14" t="s">
        <v>4093</v>
      </c>
      <c r="I53" s="15" t="s">
        <v>603</v>
      </c>
      <c r="J53" s="12" t="s">
        <v>26</v>
      </c>
      <c r="K53" s="12"/>
      <c r="L53" s="12">
        <v>10</v>
      </c>
      <c r="M53" s="16">
        <v>10</v>
      </c>
      <c r="N53" s="14" t="s">
        <v>526</v>
      </c>
      <c r="O53" s="17">
        <v>36000</v>
      </c>
      <c r="P53" s="17">
        <v>17217.391304347799</v>
      </c>
      <c r="Q53" s="18">
        <v>53200</v>
      </c>
      <c r="R53" s="18">
        <v>22382.608695652136</v>
      </c>
      <c r="S53" s="18">
        <v>0</v>
      </c>
      <c r="T53" s="18">
        <v>58382.608695652132</v>
      </c>
      <c r="U53" s="18">
        <v>58300</v>
      </c>
      <c r="V53" s="13" t="s">
        <v>430</v>
      </c>
      <c r="W53" s="13" t="s">
        <v>528</v>
      </c>
      <c r="X53" s="44" t="s">
        <v>5899</v>
      </c>
      <c r="Y53" s="13" t="s">
        <v>60</v>
      </c>
      <c r="Z53" s="19">
        <v>43294</v>
      </c>
      <c r="AA53" s="20">
        <v>58300</v>
      </c>
      <c r="AB53" s="20">
        <v>59600</v>
      </c>
      <c r="AC53" s="24" t="s">
        <v>527</v>
      </c>
      <c r="AD53" s="21"/>
    </row>
    <row r="54" spans="1:30" s="125" customFormat="1" ht="49.5" x14ac:dyDescent="0.25">
      <c r="A54" s="135">
        <v>48</v>
      </c>
      <c r="B54" s="40" t="s">
        <v>146</v>
      </c>
      <c r="C54" s="12" t="s">
        <v>595</v>
      </c>
      <c r="D54" s="13" t="s">
        <v>525</v>
      </c>
      <c r="E54" s="13" t="s">
        <v>4336</v>
      </c>
      <c r="F54" s="12" t="s">
        <v>596</v>
      </c>
      <c r="G54" s="14" t="s">
        <v>4274</v>
      </c>
      <c r="H54" s="14" t="s">
        <v>4095</v>
      </c>
      <c r="I54" s="15" t="s">
        <v>597</v>
      </c>
      <c r="J54" s="12" t="s">
        <v>112</v>
      </c>
      <c r="K54" s="12"/>
      <c r="L54" s="12">
        <v>10</v>
      </c>
      <c r="M54" s="16">
        <v>10</v>
      </c>
      <c r="N54" s="14" t="s">
        <v>526</v>
      </c>
      <c r="O54" s="17">
        <v>36000</v>
      </c>
      <c r="P54" s="17">
        <v>17217.391304347799</v>
      </c>
      <c r="Q54" s="18">
        <v>53200</v>
      </c>
      <c r="R54" s="18">
        <v>22382.608695652136</v>
      </c>
      <c r="S54" s="18">
        <v>0</v>
      </c>
      <c r="T54" s="18">
        <v>58382.608695652132</v>
      </c>
      <c r="U54" s="18">
        <v>58300</v>
      </c>
      <c r="V54" s="13" t="s">
        <v>430</v>
      </c>
      <c r="W54" s="13" t="s">
        <v>528</v>
      </c>
      <c r="X54" s="44" t="s">
        <v>5899</v>
      </c>
      <c r="Y54" s="13" t="s">
        <v>60</v>
      </c>
      <c r="Z54" s="19">
        <v>43294</v>
      </c>
      <c r="AA54" s="20">
        <v>58300</v>
      </c>
      <c r="AB54" s="20">
        <v>59600</v>
      </c>
      <c r="AC54" s="24" t="s">
        <v>527</v>
      </c>
      <c r="AD54" s="21"/>
    </row>
    <row r="55" spans="1:30" s="125" customFormat="1" ht="33" x14ac:dyDescent="0.25">
      <c r="A55" s="135">
        <v>49</v>
      </c>
      <c r="B55" s="40" t="s">
        <v>147</v>
      </c>
      <c r="C55" s="12" t="s">
        <v>565</v>
      </c>
      <c r="D55" s="13" t="s">
        <v>525</v>
      </c>
      <c r="E55" s="13" t="s">
        <v>4336</v>
      </c>
      <c r="F55" s="12" t="s">
        <v>566</v>
      </c>
      <c r="G55" s="14" t="s">
        <v>4276</v>
      </c>
      <c r="H55" s="14" t="s">
        <v>4097</v>
      </c>
      <c r="I55" s="15" t="s">
        <v>567</v>
      </c>
      <c r="J55" s="12" t="s">
        <v>26</v>
      </c>
      <c r="K55" s="12"/>
      <c r="L55" s="12">
        <v>10</v>
      </c>
      <c r="M55" s="16">
        <v>10</v>
      </c>
      <c r="N55" s="14" t="s">
        <v>526</v>
      </c>
      <c r="O55" s="17">
        <v>36000</v>
      </c>
      <c r="P55" s="17">
        <v>17217.391304347799</v>
      </c>
      <c r="Q55" s="18">
        <v>53200</v>
      </c>
      <c r="R55" s="18">
        <v>22382.608695652136</v>
      </c>
      <c r="S55" s="18">
        <v>0</v>
      </c>
      <c r="T55" s="18">
        <v>58382.608695652132</v>
      </c>
      <c r="U55" s="18">
        <v>58300</v>
      </c>
      <c r="V55" s="13" t="s">
        <v>430</v>
      </c>
      <c r="W55" s="13" t="s">
        <v>528</v>
      </c>
      <c r="X55" s="44" t="s">
        <v>5899</v>
      </c>
      <c r="Y55" s="13" t="s">
        <v>29</v>
      </c>
      <c r="Z55" s="19">
        <v>43294</v>
      </c>
      <c r="AA55" s="20">
        <v>58300</v>
      </c>
      <c r="AB55" s="20">
        <v>59600</v>
      </c>
      <c r="AC55" s="24" t="s">
        <v>527</v>
      </c>
      <c r="AD55" s="21"/>
    </row>
    <row r="56" spans="1:30" s="125" customFormat="1" ht="33" x14ac:dyDescent="0.25">
      <c r="A56" s="135">
        <v>50</v>
      </c>
      <c r="B56" s="40" t="s">
        <v>148</v>
      </c>
      <c r="C56" s="12" t="s">
        <v>589</v>
      </c>
      <c r="D56" s="13" t="s">
        <v>525</v>
      </c>
      <c r="E56" s="13" t="s">
        <v>4336</v>
      </c>
      <c r="F56" s="12" t="s">
        <v>590</v>
      </c>
      <c r="G56" s="14" t="s">
        <v>4277</v>
      </c>
      <c r="H56" s="14" t="s">
        <v>4098</v>
      </c>
      <c r="I56" s="15" t="s">
        <v>591</v>
      </c>
      <c r="J56" s="12" t="s">
        <v>26</v>
      </c>
      <c r="K56" s="12"/>
      <c r="L56" s="12">
        <v>10</v>
      </c>
      <c r="M56" s="16">
        <v>10</v>
      </c>
      <c r="N56" s="14" t="s">
        <v>526</v>
      </c>
      <c r="O56" s="17">
        <v>36000</v>
      </c>
      <c r="P56" s="17">
        <v>17217.391304347799</v>
      </c>
      <c r="Q56" s="18">
        <v>53200</v>
      </c>
      <c r="R56" s="18">
        <v>22382.608695652136</v>
      </c>
      <c r="S56" s="18">
        <v>0</v>
      </c>
      <c r="T56" s="18">
        <v>58382.608695652132</v>
      </c>
      <c r="U56" s="18">
        <v>58300</v>
      </c>
      <c r="V56" s="13" t="s">
        <v>430</v>
      </c>
      <c r="W56" s="13" t="s">
        <v>528</v>
      </c>
      <c r="X56" s="44" t="s">
        <v>5899</v>
      </c>
      <c r="Y56" s="13" t="s">
        <v>60</v>
      </c>
      <c r="Z56" s="19">
        <v>43294</v>
      </c>
      <c r="AA56" s="20">
        <v>58300</v>
      </c>
      <c r="AB56" s="20">
        <v>59600</v>
      </c>
      <c r="AC56" s="24" t="s">
        <v>527</v>
      </c>
      <c r="AD56" s="21"/>
    </row>
    <row r="57" spans="1:30" s="125" customFormat="1" ht="33" x14ac:dyDescent="0.25">
      <c r="A57" s="135">
        <v>51</v>
      </c>
      <c r="B57" s="40" t="s">
        <v>149</v>
      </c>
      <c r="C57" s="12" t="s">
        <v>586</v>
      </c>
      <c r="D57" s="13" t="s">
        <v>525</v>
      </c>
      <c r="E57" s="13" t="s">
        <v>4336</v>
      </c>
      <c r="F57" s="12" t="s">
        <v>587</v>
      </c>
      <c r="G57" s="14" t="s">
        <v>4278</v>
      </c>
      <c r="H57" s="14" t="s">
        <v>4099</v>
      </c>
      <c r="I57" s="15" t="s">
        <v>588</v>
      </c>
      <c r="J57" s="12" t="s">
        <v>112</v>
      </c>
      <c r="K57" s="12"/>
      <c r="L57" s="12">
        <v>10</v>
      </c>
      <c r="M57" s="16">
        <v>10</v>
      </c>
      <c r="N57" s="14" t="s">
        <v>526</v>
      </c>
      <c r="O57" s="17">
        <v>36000</v>
      </c>
      <c r="P57" s="17">
        <v>17217.391304347799</v>
      </c>
      <c r="Q57" s="18">
        <v>53200</v>
      </c>
      <c r="R57" s="18">
        <v>22382.608695652136</v>
      </c>
      <c r="S57" s="18">
        <v>0</v>
      </c>
      <c r="T57" s="18">
        <v>58382.608695652132</v>
      </c>
      <c r="U57" s="18">
        <v>58300</v>
      </c>
      <c r="V57" s="13" t="s">
        <v>430</v>
      </c>
      <c r="W57" s="13" t="s">
        <v>528</v>
      </c>
      <c r="X57" s="44" t="s">
        <v>5899</v>
      </c>
      <c r="Y57" s="13" t="s">
        <v>60</v>
      </c>
      <c r="Z57" s="19">
        <v>43294</v>
      </c>
      <c r="AA57" s="20">
        <v>58300</v>
      </c>
      <c r="AB57" s="20">
        <v>59600</v>
      </c>
      <c r="AC57" s="24" t="s">
        <v>527</v>
      </c>
      <c r="AD57" s="21"/>
    </row>
    <row r="58" spans="1:30" s="125" customFormat="1" ht="33" x14ac:dyDescent="0.25">
      <c r="A58" s="135">
        <v>52</v>
      </c>
      <c r="B58" s="40" t="s">
        <v>143</v>
      </c>
      <c r="C58" s="12" t="s">
        <v>580</v>
      </c>
      <c r="D58" s="13" t="s">
        <v>525</v>
      </c>
      <c r="E58" s="13" t="s">
        <v>4336</v>
      </c>
      <c r="F58" s="12" t="s">
        <v>581</v>
      </c>
      <c r="G58" s="14" t="s">
        <v>4279</v>
      </c>
      <c r="H58" s="14" t="s">
        <v>4100</v>
      </c>
      <c r="I58" s="15" t="s">
        <v>582</v>
      </c>
      <c r="J58" s="12" t="s">
        <v>112</v>
      </c>
      <c r="K58" s="12"/>
      <c r="L58" s="12">
        <v>10</v>
      </c>
      <c r="M58" s="16">
        <v>10</v>
      </c>
      <c r="N58" s="14" t="s">
        <v>526</v>
      </c>
      <c r="O58" s="17">
        <v>36000</v>
      </c>
      <c r="P58" s="17">
        <v>17217.391304347799</v>
      </c>
      <c r="Q58" s="18">
        <v>53200</v>
      </c>
      <c r="R58" s="18">
        <v>22382.608695652136</v>
      </c>
      <c r="S58" s="18">
        <v>0</v>
      </c>
      <c r="T58" s="18">
        <v>58382.608695652132</v>
      </c>
      <c r="U58" s="18">
        <v>58300</v>
      </c>
      <c r="V58" s="13" t="s">
        <v>430</v>
      </c>
      <c r="W58" s="13" t="s">
        <v>528</v>
      </c>
      <c r="X58" s="44" t="s">
        <v>5899</v>
      </c>
      <c r="Y58" s="13" t="s">
        <v>60</v>
      </c>
      <c r="Z58" s="19">
        <v>43294</v>
      </c>
      <c r="AA58" s="20">
        <v>58300</v>
      </c>
      <c r="AB58" s="20">
        <v>59600</v>
      </c>
      <c r="AC58" s="24" t="s">
        <v>527</v>
      </c>
      <c r="AD58" s="21"/>
    </row>
    <row r="59" spans="1:30" s="125" customFormat="1" ht="33" x14ac:dyDescent="0.25">
      <c r="A59" s="135">
        <v>53</v>
      </c>
      <c r="B59" s="40" t="s">
        <v>150</v>
      </c>
      <c r="C59" s="12" t="s">
        <v>535</v>
      </c>
      <c r="D59" s="13" t="s">
        <v>525</v>
      </c>
      <c r="E59" s="13" t="s">
        <v>4336</v>
      </c>
      <c r="F59" s="12" t="s">
        <v>536</v>
      </c>
      <c r="G59" s="14" t="s">
        <v>4281</v>
      </c>
      <c r="H59" s="14" t="s">
        <v>4102</v>
      </c>
      <c r="I59" s="15" t="s">
        <v>537</v>
      </c>
      <c r="J59" s="12" t="s">
        <v>112</v>
      </c>
      <c r="K59" s="12"/>
      <c r="L59" s="12">
        <v>10</v>
      </c>
      <c r="M59" s="16">
        <v>10</v>
      </c>
      <c r="N59" s="14" t="s">
        <v>526</v>
      </c>
      <c r="O59" s="17">
        <v>36000</v>
      </c>
      <c r="P59" s="17">
        <v>17217.391304347799</v>
      </c>
      <c r="Q59" s="18">
        <v>53200</v>
      </c>
      <c r="R59" s="18">
        <v>22382.608695652136</v>
      </c>
      <c r="S59" s="18">
        <v>0</v>
      </c>
      <c r="T59" s="18">
        <v>58382.608695652132</v>
      </c>
      <c r="U59" s="18">
        <v>58300</v>
      </c>
      <c r="V59" s="13" t="s">
        <v>430</v>
      </c>
      <c r="W59" s="13" t="s">
        <v>528</v>
      </c>
      <c r="X59" s="44" t="s">
        <v>5899</v>
      </c>
      <c r="Y59" s="13" t="s">
        <v>29</v>
      </c>
      <c r="Z59" s="19">
        <v>43294</v>
      </c>
      <c r="AA59" s="20">
        <v>58300</v>
      </c>
      <c r="AB59" s="20">
        <v>59600</v>
      </c>
      <c r="AC59" s="24" t="s">
        <v>527</v>
      </c>
      <c r="AD59" s="21"/>
    </row>
    <row r="60" spans="1:30" s="125" customFormat="1" ht="33" x14ac:dyDescent="0.25">
      <c r="A60" s="135">
        <v>54</v>
      </c>
      <c r="B60" s="40" t="s">
        <v>181</v>
      </c>
      <c r="C60" s="12" t="s">
        <v>568</v>
      </c>
      <c r="D60" s="13" t="s">
        <v>525</v>
      </c>
      <c r="E60" s="13" t="s">
        <v>4336</v>
      </c>
      <c r="F60" s="12" t="s">
        <v>569</v>
      </c>
      <c r="G60" s="14" t="s">
        <v>4282</v>
      </c>
      <c r="H60" s="14" t="s">
        <v>4103</v>
      </c>
      <c r="I60" s="15" t="s">
        <v>570</v>
      </c>
      <c r="J60" s="12" t="s">
        <v>26</v>
      </c>
      <c r="K60" s="12"/>
      <c r="L60" s="12">
        <v>10</v>
      </c>
      <c r="M60" s="16">
        <v>10</v>
      </c>
      <c r="N60" s="14" t="s">
        <v>526</v>
      </c>
      <c r="O60" s="17">
        <v>36000</v>
      </c>
      <c r="P60" s="17">
        <v>17217.391304347799</v>
      </c>
      <c r="Q60" s="18">
        <v>53200</v>
      </c>
      <c r="R60" s="18">
        <v>22382.608695652136</v>
      </c>
      <c r="S60" s="18">
        <v>0</v>
      </c>
      <c r="T60" s="18">
        <v>58382.608695652132</v>
      </c>
      <c r="U60" s="18">
        <v>58300</v>
      </c>
      <c r="V60" s="13" t="s">
        <v>430</v>
      </c>
      <c r="W60" s="13" t="s">
        <v>528</v>
      </c>
      <c r="X60" s="44" t="s">
        <v>5899</v>
      </c>
      <c r="Y60" s="13" t="s">
        <v>29</v>
      </c>
      <c r="Z60" s="19">
        <v>43294</v>
      </c>
      <c r="AA60" s="20">
        <v>58300</v>
      </c>
      <c r="AB60" s="20">
        <v>59600</v>
      </c>
      <c r="AC60" s="24" t="s">
        <v>527</v>
      </c>
      <c r="AD60" s="21"/>
    </row>
    <row r="61" spans="1:30" s="125" customFormat="1" ht="49.5" x14ac:dyDescent="0.25">
      <c r="A61" s="135">
        <v>55</v>
      </c>
      <c r="B61" s="40" t="s">
        <v>117</v>
      </c>
      <c r="C61" s="12" t="s">
        <v>604</v>
      </c>
      <c r="D61" s="13" t="s">
        <v>525</v>
      </c>
      <c r="E61" s="13" t="s">
        <v>4336</v>
      </c>
      <c r="F61" s="12" t="s">
        <v>605</v>
      </c>
      <c r="G61" s="14" t="s">
        <v>4283</v>
      </c>
      <c r="H61" s="14" t="s">
        <v>4104</v>
      </c>
      <c r="I61" s="15" t="s">
        <v>606</v>
      </c>
      <c r="J61" s="12" t="s">
        <v>112</v>
      </c>
      <c r="K61" s="12"/>
      <c r="L61" s="12">
        <v>10</v>
      </c>
      <c r="M61" s="16">
        <v>10</v>
      </c>
      <c r="N61" s="14" t="s">
        <v>526</v>
      </c>
      <c r="O61" s="17">
        <v>36000</v>
      </c>
      <c r="P61" s="17">
        <v>17217.391304347799</v>
      </c>
      <c r="Q61" s="18">
        <v>53200</v>
      </c>
      <c r="R61" s="18">
        <v>22382.608695652136</v>
      </c>
      <c r="S61" s="18">
        <v>0</v>
      </c>
      <c r="T61" s="18">
        <v>58382.608695652132</v>
      </c>
      <c r="U61" s="18">
        <v>58300</v>
      </c>
      <c r="V61" s="13" t="s">
        <v>430</v>
      </c>
      <c r="W61" s="13" t="s">
        <v>528</v>
      </c>
      <c r="X61" s="44" t="s">
        <v>5899</v>
      </c>
      <c r="Y61" s="13" t="s">
        <v>60</v>
      </c>
      <c r="Z61" s="19">
        <v>43294</v>
      </c>
      <c r="AA61" s="20">
        <v>58300</v>
      </c>
      <c r="AB61" s="20">
        <v>59600</v>
      </c>
      <c r="AC61" s="24" t="s">
        <v>527</v>
      </c>
      <c r="AD61" s="21"/>
    </row>
    <row r="62" spans="1:30" s="125" customFormat="1" ht="33" x14ac:dyDescent="0.25">
      <c r="A62" s="135">
        <v>56</v>
      </c>
      <c r="B62" s="40" t="s">
        <v>118</v>
      </c>
      <c r="C62" s="12" t="s">
        <v>559</v>
      </c>
      <c r="D62" s="13" t="s">
        <v>525</v>
      </c>
      <c r="E62" s="13" t="s">
        <v>4336</v>
      </c>
      <c r="F62" s="12" t="s">
        <v>560</v>
      </c>
      <c r="G62" s="14" t="s">
        <v>4284</v>
      </c>
      <c r="H62" s="14" t="s">
        <v>4105</v>
      </c>
      <c r="I62" s="15" t="s">
        <v>561</v>
      </c>
      <c r="J62" s="12" t="s">
        <v>26</v>
      </c>
      <c r="K62" s="12"/>
      <c r="L62" s="12">
        <v>10</v>
      </c>
      <c r="M62" s="16">
        <v>10</v>
      </c>
      <c r="N62" s="14" t="s">
        <v>526</v>
      </c>
      <c r="O62" s="17">
        <v>36000</v>
      </c>
      <c r="P62" s="17">
        <v>17217.391304347799</v>
      </c>
      <c r="Q62" s="18">
        <v>53200</v>
      </c>
      <c r="R62" s="18">
        <f t="shared" ref="R62:R96" si="8">+P62/1800000*2340000</f>
        <v>22382.608695652136</v>
      </c>
      <c r="S62" s="18">
        <v>0</v>
      </c>
      <c r="T62" s="18">
        <f t="shared" ref="T62:T96" si="9">+O62+R62+S62</f>
        <v>58382.608695652132</v>
      </c>
      <c r="U62" s="18">
        <f t="shared" ref="U62:U96" si="10">ROUNDDOWN(T62,-2)</f>
        <v>58300</v>
      </c>
      <c r="V62" s="13" t="s">
        <v>430</v>
      </c>
      <c r="W62" s="13" t="s">
        <v>528</v>
      </c>
      <c r="X62" s="44" t="s">
        <v>5899</v>
      </c>
      <c r="Y62" s="13" t="s">
        <v>29</v>
      </c>
      <c r="Z62" s="19">
        <v>43294</v>
      </c>
      <c r="AA62" s="20">
        <f t="shared" ref="AA62:AA96" si="11">U62</f>
        <v>58300</v>
      </c>
      <c r="AB62" s="20">
        <v>59600</v>
      </c>
      <c r="AC62" s="24" t="s">
        <v>527</v>
      </c>
      <c r="AD62" s="21"/>
    </row>
    <row r="63" spans="1:30" s="125" customFormat="1" ht="33" x14ac:dyDescent="0.25">
      <c r="A63" s="135">
        <v>57</v>
      </c>
      <c r="B63" s="40" t="s">
        <v>182</v>
      </c>
      <c r="C63" s="12" t="s">
        <v>532</v>
      </c>
      <c r="D63" s="13" t="s">
        <v>525</v>
      </c>
      <c r="E63" s="13" t="s">
        <v>4336</v>
      </c>
      <c r="F63" s="12" t="s">
        <v>533</v>
      </c>
      <c r="G63" s="14" t="s">
        <v>4285</v>
      </c>
      <c r="H63" s="14" t="s">
        <v>4107</v>
      </c>
      <c r="I63" s="15" t="s">
        <v>534</v>
      </c>
      <c r="J63" s="12" t="s">
        <v>112</v>
      </c>
      <c r="K63" s="12"/>
      <c r="L63" s="12">
        <v>10</v>
      </c>
      <c r="M63" s="16">
        <v>10</v>
      </c>
      <c r="N63" s="14" t="s">
        <v>526</v>
      </c>
      <c r="O63" s="17">
        <v>36000</v>
      </c>
      <c r="P63" s="17">
        <v>17217.391304347799</v>
      </c>
      <c r="Q63" s="18">
        <v>53200</v>
      </c>
      <c r="R63" s="18">
        <f t="shared" si="8"/>
        <v>22382.608695652136</v>
      </c>
      <c r="S63" s="18">
        <v>0</v>
      </c>
      <c r="T63" s="18">
        <f t="shared" si="9"/>
        <v>58382.608695652132</v>
      </c>
      <c r="U63" s="18">
        <f t="shared" si="10"/>
        <v>58300</v>
      </c>
      <c r="V63" s="13" t="s">
        <v>430</v>
      </c>
      <c r="W63" s="13" t="s">
        <v>528</v>
      </c>
      <c r="X63" s="44" t="s">
        <v>5899</v>
      </c>
      <c r="Y63" s="13" t="s">
        <v>25</v>
      </c>
      <c r="Z63" s="19">
        <v>43294</v>
      </c>
      <c r="AA63" s="20">
        <f t="shared" si="11"/>
        <v>58300</v>
      </c>
      <c r="AB63" s="20">
        <v>59600</v>
      </c>
      <c r="AC63" s="24" t="s">
        <v>527</v>
      </c>
      <c r="AD63" s="21"/>
    </row>
    <row r="64" spans="1:30" s="125" customFormat="1" ht="33" x14ac:dyDescent="0.25">
      <c r="A64" s="135">
        <v>58</v>
      </c>
      <c r="B64" s="40" t="s">
        <v>183</v>
      </c>
      <c r="C64" s="12" t="s">
        <v>538</v>
      </c>
      <c r="D64" s="13" t="s">
        <v>525</v>
      </c>
      <c r="E64" s="13" t="s">
        <v>4336</v>
      </c>
      <c r="F64" s="12" t="s">
        <v>539</v>
      </c>
      <c r="G64" s="14" t="s">
        <v>4286</v>
      </c>
      <c r="H64" s="14" t="s">
        <v>4108</v>
      </c>
      <c r="I64" s="15" t="s">
        <v>540</v>
      </c>
      <c r="J64" s="12" t="s">
        <v>112</v>
      </c>
      <c r="K64" s="12"/>
      <c r="L64" s="12">
        <v>10</v>
      </c>
      <c r="M64" s="16">
        <v>10</v>
      </c>
      <c r="N64" s="14" t="s">
        <v>526</v>
      </c>
      <c r="O64" s="17">
        <v>36000</v>
      </c>
      <c r="P64" s="17">
        <v>17217.391304347799</v>
      </c>
      <c r="Q64" s="18">
        <v>53200</v>
      </c>
      <c r="R64" s="18">
        <f t="shared" si="8"/>
        <v>22382.608695652136</v>
      </c>
      <c r="S64" s="18">
        <v>0</v>
      </c>
      <c r="T64" s="18">
        <f t="shared" si="9"/>
        <v>58382.608695652132</v>
      </c>
      <c r="U64" s="18">
        <f t="shared" si="10"/>
        <v>58300</v>
      </c>
      <c r="V64" s="13" t="s">
        <v>430</v>
      </c>
      <c r="W64" s="13" t="s">
        <v>528</v>
      </c>
      <c r="X64" s="44" t="s">
        <v>5899</v>
      </c>
      <c r="Y64" s="13" t="s">
        <v>29</v>
      </c>
      <c r="Z64" s="19">
        <v>43294</v>
      </c>
      <c r="AA64" s="20">
        <f t="shared" si="11"/>
        <v>58300</v>
      </c>
      <c r="AB64" s="20">
        <v>59600</v>
      </c>
      <c r="AC64" s="24" t="s">
        <v>527</v>
      </c>
      <c r="AD64" s="21"/>
    </row>
    <row r="65" spans="1:30" s="125" customFormat="1" ht="33" x14ac:dyDescent="0.25">
      <c r="A65" s="135">
        <v>59</v>
      </c>
      <c r="B65" s="40" t="s">
        <v>184</v>
      </c>
      <c r="C65" s="12" t="s">
        <v>562</v>
      </c>
      <c r="D65" s="13" t="s">
        <v>525</v>
      </c>
      <c r="E65" s="13" t="s">
        <v>4336</v>
      </c>
      <c r="F65" s="12" t="s">
        <v>563</v>
      </c>
      <c r="G65" s="14" t="s">
        <v>4287</v>
      </c>
      <c r="H65" s="14" t="s">
        <v>4109</v>
      </c>
      <c r="I65" s="15" t="s">
        <v>564</v>
      </c>
      <c r="J65" s="12" t="s">
        <v>26</v>
      </c>
      <c r="K65" s="12"/>
      <c r="L65" s="12">
        <v>10</v>
      </c>
      <c r="M65" s="16">
        <v>10</v>
      </c>
      <c r="N65" s="14" t="s">
        <v>526</v>
      </c>
      <c r="O65" s="17">
        <v>36000</v>
      </c>
      <c r="P65" s="17">
        <v>17217.391304347799</v>
      </c>
      <c r="Q65" s="18">
        <v>53200</v>
      </c>
      <c r="R65" s="18">
        <f t="shared" si="8"/>
        <v>22382.608695652136</v>
      </c>
      <c r="S65" s="18">
        <v>0</v>
      </c>
      <c r="T65" s="18">
        <f t="shared" si="9"/>
        <v>58382.608695652132</v>
      </c>
      <c r="U65" s="18">
        <f t="shared" si="10"/>
        <v>58300</v>
      </c>
      <c r="V65" s="13" t="s">
        <v>430</v>
      </c>
      <c r="W65" s="13" t="s">
        <v>528</v>
      </c>
      <c r="X65" s="44" t="s">
        <v>5899</v>
      </c>
      <c r="Y65" s="13" t="s">
        <v>29</v>
      </c>
      <c r="Z65" s="19">
        <v>43294</v>
      </c>
      <c r="AA65" s="20">
        <f t="shared" si="11"/>
        <v>58300</v>
      </c>
      <c r="AB65" s="20">
        <v>59600</v>
      </c>
      <c r="AC65" s="24" t="s">
        <v>527</v>
      </c>
      <c r="AD65" s="21"/>
    </row>
    <row r="66" spans="1:30" s="125" customFormat="1" ht="33" x14ac:dyDescent="0.25">
      <c r="A66" s="135">
        <v>60</v>
      </c>
      <c r="B66" s="40" t="s">
        <v>185</v>
      </c>
      <c r="C66" s="12" t="s">
        <v>592</v>
      </c>
      <c r="D66" s="13" t="s">
        <v>525</v>
      </c>
      <c r="E66" s="13" t="s">
        <v>4336</v>
      </c>
      <c r="F66" s="12" t="s">
        <v>593</v>
      </c>
      <c r="G66" s="14" t="s">
        <v>4290</v>
      </c>
      <c r="H66" s="14" t="s">
        <v>4106</v>
      </c>
      <c r="I66" s="15" t="s">
        <v>594</v>
      </c>
      <c r="J66" s="12" t="s">
        <v>112</v>
      </c>
      <c r="K66" s="12"/>
      <c r="L66" s="12">
        <v>10</v>
      </c>
      <c r="M66" s="16">
        <v>10</v>
      </c>
      <c r="N66" s="14" t="s">
        <v>526</v>
      </c>
      <c r="O66" s="17">
        <v>36000</v>
      </c>
      <c r="P66" s="17">
        <v>17217.391304347799</v>
      </c>
      <c r="Q66" s="18">
        <v>53200</v>
      </c>
      <c r="R66" s="18">
        <f t="shared" si="8"/>
        <v>22382.608695652136</v>
      </c>
      <c r="S66" s="18">
        <v>0</v>
      </c>
      <c r="T66" s="18">
        <f t="shared" si="9"/>
        <v>58382.608695652132</v>
      </c>
      <c r="U66" s="18">
        <f t="shared" si="10"/>
        <v>58300</v>
      </c>
      <c r="V66" s="13" t="s">
        <v>430</v>
      </c>
      <c r="W66" s="13" t="s">
        <v>528</v>
      </c>
      <c r="X66" s="44" t="s">
        <v>5899</v>
      </c>
      <c r="Y66" s="13" t="s">
        <v>60</v>
      </c>
      <c r="Z66" s="19">
        <v>43294</v>
      </c>
      <c r="AA66" s="20">
        <f t="shared" si="11"/>
        <v>58300</v>
      </c>
      <c r="AB66" s="20">
        <v>59600</v>
      </c>
      <c r="AC66" s="24" t="s">
        <v>527</v>
      </c>
      <c r="AD66" s="21"/>
    </row>
    <row r="67" spans="1:30" s="125" customFormat="1" ht="49.5" x14ac:dyDescent="0.25">
      <c r="A67" s="135">
        <v>61</v>
      </c>
      <c r="B67" s="40" t="s">
        <v>186</v>
      </c>
      <c r="C67" s="12" t="s">
        <v>598</v>
      </c>
      <c r="D67" s="13" t="s">
        <v>525</v>
      </c>
      <c r="E67" s="13" t="s">
        <v>4336</v>
      </c>
      <c r="F67" s="12" t="s">
        <v>599</v>
      </c>
      <c r="G67" s="14" t="s">
        <v>4291</v>
      </c>
      <c r="H67" s="14" t="s">
        <v>4110</v>
      </c>
      <c r="I67" s="15" t="s">
        <v>600</v>
      </c>
      <c r="J67" s="12" t="s">
        <v>112</v>
      </c>
      <c r="K67" s="12"/>
      <c r="L67" s="12">
        <v>10</v>
      </c>
      <c r="M67" s="16">
        <v>10</v>
      </c>
      <c r="N67" s="14" t="s">
        <v>526</v>
      </c>
      <c r="O67" s="17">
        <v>36000</v>
      </c>
      <c r="P67" s="17">
        <v>17217.391304347799</v>
      </c>
      <c r="Q67" s="18">
        <v>53200</v>
      </c>
      <c r="R67" s="18">
        <f t="shared" si="8"/>
        <v>22382.608695652136</v>
      </c>
      <c r="S67" s="18">
        <v>0</v>
      </c>
      <c r="T67" s="18">
        <f t="shared" si="9"/>
        <v>58382.608695652132</v>
      </c>
      <c r="U67" s="18">
        <f t="shared" si="10"/>
        <v>58300</v>
      </c>
      <c r="V67" s="13" t="s">
        <v>430</v>
      </c>
      <c r="W67" s="13" t="s">
        <v>528</v>
      </c>
      <c r="X67" s="44" t="s">
        <v>5899</v>
      </c>
      <c r="Y67" s="13" t="s">
        <v>60</v>
      </c>
      <c r="Z67" s="19">
        <v>43294</v>
      </c>
      <c r="AA67" s="20">
        <f t="shared" si="11"/>
        <v>58300</v>
      </c>
      <c r="AB67" s="20">
        <v>59600</v>
      </c>
      <c r="AC67" s="24" t="s">
        <v>527</v>
      </c>
      <c r="AD67" s="21"/>
    </row>
    <row r="68" spans="1:30" s="125" customFormat="1" ht="49.5" x14ac:dyDescent="0.25">
      <c r="A68" s="135">
        <v>62</v>
      </c>
      <c r="B68" s="40" t="s">
        <v>151</v>
      </c>
      <c r="C68" s="12" t="s">
        <v>550</v>
      </c>
      <c r="D68" s="13" t="s">
        <v>525</v>
      </c>
      <c r="E68" s="13" t="s">
        <v>4336</v>
      </c>
      <c r="F68" s="12" t="s">
        <v>551</v>
      </c>
      <c r="G68" s="14" t="s">
        <v>4297</v>
      </c>
      <c r="H68" s="14" t="s">
        <v>4116</v>
      </c>
      <c r="I68" s="15" t="s">
        <v>552</v>
      </c>
      <c r="J68" s="12" t="s">
        <v>26</v>
      </c>
      <c r="K68" s="12"/>
      <c r="L68" s="12">
        <v>10</v>
      </c>
      <c r="M68" s="16">
        <v>10</v>
      </c>
      <c r="N68" s="14" t="s">
        <v>526</v>
      </c>
      <c r="O68" s="17">
        <v>36000</v>
      </c>
      <c r="P68" s="17">
        <v>17217.391304347799</v>
      </c>
      <c r="Q68" s="18">
        <v>53200</v>
      </c>
      <c r="R68" s="18">
        <f t="shared" si="8"/>
        <v>22382.608695652136</v>
      </c>
      <c r="S68" s="18">
        <v>0</v>
      </c>
      <c r="T68" s="18">
        <f t="shared" si="9"/>
        <v>58382.608695652132</v>
      </c>
      <c r="U68" s="18">
        <f t="shared" si="10"/>
        <v>58300</v>
      </c>
      <c r="V68" s="13" t="s">
        <v>430</v>
      </c>
      <c r="W68" s="13" t="s">
        <v>528</v>
      </c>
      <c r="X68" s="44" t="s">
        <v>5899</v>
      </c>
      <c r="Y68" s="13" t="s">
        <v>29</v>
      </c>
      <c r="Z68" s="19">
        <v>43294</v>
      </c>
      <c r="AA68" s="20">
        <f t="shared" si="11"/>
        <v>58300</v>
      </c>
      <c r="AB68" s="20">
        <v>59600</v>
      </c>
      <c r="AC68" s="24" t="s">
        <v>527</v>
      </c>
      <c r="AD68" s="21"/>
    </row>
    <row r="69" spans="1:30" s="125" customFormat="1" ht="33" x14ac:dyDescent="0.25">
      <c r="A69" s="135">
        <v>63</v>
      </c>
      <c r="B69" s="40" t="s">
        <v>152</v>
      </c>
      <c r="C69" s="14" t="s">
        <v>583</v>
      </c>
      <c r="D69" s="14" t="s">
        <v>525</v>
      </c>
      <c r="E69" s="13" t="s">
        <v>4336</v>
      </c>
      <c r="F69" s="14" t="s">
        <v>584</v>
      </c>
      <c r="G69" s="14" t="s">
        <v>4300</v>
      </c>
      <c r="H69" s="14" t="s">
        <v>4119</v>
      </c>
      <c r="I69" s="14" t="s">
        <v>585</v>
      </c>
      <c r="J69" s="14" t="s">
        <v>112</v>
      </c>
      <c r="K69" s="16"/>
      <c r="L69" s="14">
        <v>10</v>
      </c>
      <c r="M69" s="14">
        <v>10</v>
      </c>
      <c r="N69" s="14" t="s">
        <v>526</v>
      </c>
      <c r="O69" s="14">
        <v>36000</v>
      </c>
      <c r="P69" s="14">
        <v>17217.391304347799</v>
      </c>
      <c r="Q69" s="14">
        <v>53200</v>
      </c>
      <c r="R69" s="14">
        <f t="shared" si="8"/>
        <v>22382.608695652136</v>
      </c>
      <c r="S69" s="18">
        <v>0</v>
      </c>
      <c r="T69" s="14">
        <f t="shared" si="9"/>
        <v>58382.608695652132</v>
      </c>
      <c r="U69" s="14">
        <f t="shared" si="10"/>
        <v>58300</v>
      </c>
      <c r="V69" s="14" t="s">
        <v>430</v>
      </c>
      <c r="W69" s="14" t="s">
        <v>528</v>
      </c>
      <c r="X69" s="44" t="s">
        <v>5899</v>
      </c>
      <c r="Y69" s="14" t="s">
        <v>60</v>
      </c>
      <c r="Z69" s="14">
        <v>43294</v>
      </c>
      <c r="AA69" s="20">
        <f t="shared" si="11"/>
        <v>58300</v>
      </c>
      <c r="AB69" s="87">
        <v>59600</v>
      </c>
      <c r="AC69" s="88" t="s">
        <v>527</v>
      </c>
      <c r="AD69" s="136"/>
    </row>
    <row r="70" spans="1:30" s="125" customFormat="1" ht="33" x14ac:dyDescent="0.25">
      <c r="A70" s="135">
        <v>64</v>
      </c>
      <c r="B70" s="40" t="s">
        <v>187</v>
      </c>
      <c r="C70" s="12" t="s">
        <v>609</v>
      </c>
      <c r="D70" s="13" t="s">
        <v>607</v>
      </c>
      <c r="E70" s="13" t="s">
        <v>4325</v>
      </c>
      <c r="F70" s="12" t="s">
        <v>530</v>
      </c>
      <c r="G70" s="14" t="s">
        <v>531</v>
      </c>
      <c r="H70" s="14" t="s">
        <v>4220</v>
      </c>
      <c r="I70" s="15" t="s">
        <v>531</v>
      </c>
      <c r="J70" s="12" t="s">
        <v>26</v>
      </c>
      <c r="K70" s="12" t="s">
        <v>62</v>
      </c>
      <c r="L70" s="12">
        <v>11</v>
      </c>
      <c r="M70" s="16">
        <v>11</v>
      </c>
      <c r="N70" s="14" t="s">
        <v>608</v>
      </c>
      <c r="O70" s="17">
        <v>42000</v>
      </c>
      <c r="P70" s="17">
        <v>17217.391304347799</v>
      </c>
      <c r="Q70" s="18">
        <v>59200</v>
      </c>
      <c r="R70" s="18">
        <f t="shared" si="8"/>
        <v>22382.608695652136</v>
      </c>
      <c r="S70" s="18">
        <v>0</v>
      </c>
      <c r="T70" s="18">
        <f t="shared" si="9"/>
        <v>64382.608695652132</v>
      </c>
      <c r="U70" s="18">
        <f t="shared" si="10"/>
        <v>64300</v>
      </c>
      <c r="V70" s="13" t="s">
        <v>361</v>
      </c>
      <c r="W70" s="13" t="s">
        <v>528</v>
      </c>
      <c r="X70" s="44" t="s">
        <v>5906</v>
      </c>
      <c r="Y70" s="13" t="s">
        <v>29</v>
      </c>
      <c r="Z70" s="19">
        <v>43294</v>
      </c>
      <c r="AA70" s="20">
        <f t="shared" si="11"/>
        <v>64300</v>
      </c>
      <c r="AB70" s="20">
        <v>65600</v>
      </c>
      <c r="AC70" s="24" t="s">
        <v>527</v>
      </c>
      <c r="AD70" s="21"/>
    </row>
    <row r="71" spans="1:30" s="125" customFormat="1" ht="33" x14ac:dyDescent="0.25">
      <c r="A71" s="135">
        <v>65</v>
      </c>
      <c r="B71" s="40" t="s">
        <v>188</v>
      </c>
      <c r="C71" s="12" t="s">
        <v>631</v>
      </c>
      <c r="D71" s="13" t="s">
        <v>607</v>
      </c>
      <c r="E71" s="13" t="s">
        <v>4336</v>
      </c>
      <c r="F71" s="12" t="s">
        <v>632</v>
      </c>
      <c r="G71" s="14" t="s">
        <v>4259</v>
      </c>
      <c r="H71" s="14" t="s">
        <v>4078</v>
      </c>
      <c r="I71" s="15" t="s">
        <v>633</v>
      </c>
      <c r="J71" s="12" t="s">
        <v>26</v>
      </c>
      <c r="K71" s="12"/>
      <c r="L71" s="12">
        <v>11</v>
      </c>
      <c r="M71" s="16">
        <v>11</v>
      </c>
      <c r="N71" s="14" t="s">
        <v>608</v>
      </c>
      <c r="O71" s="17">
        <v>42000</v>
      </c>
      <c r="P71" s="17">
        <v>17217.391304347799</v>
      </c>
      <c r="Q71" s="18">
        <v>59200</v>
      </c>
      <c r="R71" s="18">
        <f t="shared" si="8"/>
        <v>22382.608695652136</v>
      </c>
      <c r="S71" s="18">
        <v>0</v>
      </c>
      <c r="T71" s="18">
        <f t="shared" si="9"/>
        <v>64382.608695652132</v>
      </c>
      <c r="U71" s="18">
        <f t="shared" si="10"/>
        <v>64300</v>
      </c>
      <c r="V71" s="13" t="s">
        <v>430</v>
      </c>
      <c r="W71" s="13" t="s">
        <v>528</v>
      </c>
      <c r="X71" s="44" t="s">
        <v>5899</v>
      </c>
      <c r="Y71" s="13" t="s">
        <v>60</v>
      </c>
      <c r="Z71" s="19">
        <v>43294</v>
      </c>
      <c r="AA71" s="20">
        <f t="shared" si="11"/>
        <v>64300</v>
      </c>
      <c r="AB71" s="20">
        <v>65600</v>
      </c>
      <c r="AC71" s="24" t="s">
        <v>527</v>
      </c>
      <c r="AD71" s="21"/>
    </row>
    <row r="72" spans="1:30" s="125" customFormat="1" ht="49.5" x14ac:dyDescent="0.25">
      <c r="A72" s="135">
        <v>66</v>
      </c>
      <c r="B72" s="40" t="s">
        <v>153</v>
      </c>
      <c r="C72" s="12" t="s">
        <v>616</v>
      </c>
      <c r="D72" s="13" t="s">
        <v>607</v>
      </c>
      <c r="E72" s="13" t="s">
        <v>4336</v>
      </c>
      <c r="F72" s="12" t="s">
        <v>617</v>
      </c>
      <c r="G72" s="14" t="s">
        <v>4260</v>
      </c>
      <c r="H72" s="14" t="s">
        <v>4079</v>
      </c>
      <c r="I72" s="15" t="s">
        <v>618</v>
      </c>
      <c r="J72" s="12" t="s">
        <v>112</v>
      </c>
      <c r="K72" s="12"/>
      <c r="L72" s="12">
        <v>11</v>
      </c>
      <c r="M72" s="16">
        <v>11</v>
      </c>
      <c r="N72" s="14" t="s">
        <v>608</v>
      </c>
      <c r="O72" s="17">
        <v>42000</v>
      </c>
      <c r="P72" s="17">
        <v>17217.391304347799</v>
      </c>
      <c r="Q72" s="18">
        <v>59200</v>
      </c>
      <c r="R72" s="18">
        <f t="shared" si="8"/>
        <v>22382.608695652136</v>
      </c>
      <c r="S72" s="18">
        <v>0</v>
      </c>
      <c r="T72" s="18">
        <f t="shared" si="9"/>
        <v>64382.608695652132</v>
      </c>
      <c r="U72" s="18">
        <f t="shared" si="10"/>
        <v>64300</v>
      </c>
      <c r="V72" s="13" t="s">
        <v>430</v>
      </c>
      <c r="W72" s="13" t="s">
        <v>528</v>
      </c>
      <c r="X72" s="44" t="s">
        <v>5899</v>
      </c>
      <c r="Y72" s="13" t="s">
        <v>60</v>
      </c>
      <c r="Z72" s="19">
        <v>43294</v>
      </c>
      <c r="AA72" s="20">
        <f t="shared" si="11"/>
        <v>64300</v>
      </c>
      <c r="AB72" s="20">
        <v>65600</v>
      </c>
      <c r="AC72" s="24" t="s">
        <v>527</v>
      </c>
      <c r="AD72" s="21"/>
    </row>
    <row r="73" spans="1:30" s="125" customFormat="1" ht="33" x14ac:dyDescent="0.25">
      <c r="A73" s="135">
        <v>67</v>
      </c>
      <c r="B73" s="40" t="s">
        <v>84</v>
      </c>
      <c r="C73" s="12" t="s">
        <v>622</v>
      </c>
      <c r="D73" s="13" t="s">
        <v>607</v>
      </c>
      <c r="E73" s="13" t="s">
        <v>4336</v>
      </c>
      <c r="F73" s="12" t="s">
        <v>623</v>
      </c>
      <c r="G73" s="14" t="s">
        <v>4261</v>
      </c>
      <c r="H73" s="14" t="s">
        <v>4081</v>
      </c>
      <c r="I73" s="15" t="s">
        <v>624</v>
      </c>
      <c r="J73" s="12" t="s">
        <v>112</v>
      </c>
      <c r="K73" s="12"/>
      <c r="L73" s="12">
        <v>11</v>
      </c>
      <c r="M73" s="16">
        <v>11</v>
      </c>
      <c r="N73" s="14" t="s">
        <v>608</v>
      </c>
      <c r="O73" s="17">
        <v>42000</v>
      </c>
      <c r="P73" s="17">
        <v>17217.391304347799</v>
      </c>
      <c r="Q73" s="18">
        <v>59200</v>
      </c>
      <c r="R73" s="18">
        <f t="shared" si="8"/>
        <v>22382.608695652136</v>
      </c>
      <c r="S73" s="18">
        <v>0</v>
      </c>
      <c r="T73" s="18">
        <f t="shared" si="9"/>
        <v>64382.608695652132</v>
      </c>
      <c r="U73" s="18">
        <f t="shared" si="10"/>
        <v>64300</v>
      </c>
      <c r="V73" s="13" t="s">
        <v>430</v>
      </c>
      <c r="W73" s="13" t="s">
        <v>528</v>
      </c>
      <c r="X73" s="44" t="s">
        <v>5899</v>
      </c>
      <c r="Y73" s="13" t="s">
        <v>60</v>
      </c>
      <c r="Z73" s="19">
        <v>43294</v>
      </c>
      <c r="AA73" s="20">
        <f t="shared" si="11"/>
        <v>64300</v>
      </c>
      <c r="AB73" s="20">
        <v>65600</v>
      </c>
      <c r="AC73" s="24" t="s">
        <v>527</v>
      </c>
      <c r="AD73" s="21"/>
    </row>
    <row r="74" spans="1:30" s="125" customFormat="1" ht="33" x14ac:dyDescent="0.25">
      <c r="A74" s="135">
        <v>68</v>
      </c>
      <c r="B74" s="40" t="s">
        <v>85</v>
      </c>
      <c r="C74" s="12" t="s">
        <v>628</v>
      </c>
      <c r="D74" s="13" t="s">
        <v>607</v>
      </c>
      <c r="E74" s="13" t="s">
        <v>4336</v>
      </c>
      <c r="F74" s="12" t="s">
        <v>629</v>
      </c>
      <c r="G74" s="14" t="s">
        <v>4263</v>
      </c>
      <c r="H74" s="14" t="s">
        <v>4085</v>
      </c>
      <c r="I74" s="15" t="s">
        <v>630</v>
      </c>
      <c r="J74" s="12" t="s">
        <v>26</v>
      </c>
      <c r="K74" s="12"/>
      <c r="L74" s="12">
        <v>11</v>
      </c>
      <c r="M74" s="16">
        <v>11</v>
      </c>
      <c r="N74" s="14" t="s">
        <v>608</v>
      </c>
      <c r="O74" s="17">
        <v>42000</v>
      </c>
      <c r="P74" s="17">
        <v>17217.391304347799</v>
      </c>
      <c r="Q74" s="18">
        <v>59200</v>
      </c>
      <c r="R74" s="18">
        <f t="shared" si="8"/>
        <v>22382.608695652136</v>
      </c>
      <c r="S74" s="18">
        <v>0</v>
      </c>
      <c r="T74" s="18">
        <f t="shared" si="9"/>
        <v>64382.608695652132</v>
      </c>
      <c r="U74" s="18">
        <f t="shared" si="10"/>
        <v>64300</v>
      </c>
      <c r="V74" s="13" t="s">
        <v>430</v>
      </c>
      <c r="W74" s="13" t="s">
        <v>528</v>
      </c>
      <c r="X74" s="44" t="s">
        <v>5899</v>
      </c>
      <c r="Y74" s="13" t="s">
        <v>60</v>
      </c>
      <c r="Z74" s="19">
        <v>43294</v>
      </c>
      <c r="AA74" s="20">
        <f t="shared" si="11"/>
        <v>64300</v>
      </c>
      <c r="AB74" s="20">
        <v>65600</v>
      </c>
      <c r="AC74" s="24" t="s">
        <v>527</v>
      </c>
      <c r="AD74" s="21"/>
    </row>
    <row r="75" spans="1:30" s="125" customFormat="1" ht="49.5" x14ac:dyDescent="0.25">
      <c r="A75" s="135">
        <v>69</v>
      </c>
      <c r="B75" s="40" t="s">
        <v>86</v>
      </c>
      <c r="C75" s="12" t="s">
        <v>625</v>
      </c>
      <c r="D75" s="13" t="s">
        <v>607</v>
      </c>
      <c r="E75" s="13" t="s">
        <v>4336</v>
      </c>
      <c r="F75" s="12" t="s">
        <v>626</v>
      </c>
      <c r="G75" s="14" t="s">
        <v>4264</v>
      </c>
      <c r="H75" s="14" t="s">
        <v>4086</v>
      </c>
      <c r="I75" s="15" t="s">
        <v>627</v>
      </c>
      <c r="J75" s="12" t="s">
        <v>112</v>
      </c>
      <c r="K75" s="12"/>
      <c r="L75" s="12">
        <v>11</v>
      </c>
      <c r="M75" s="16">
        <v>11</v>
      </c>
      <c r="N75" s="14" t="s">
        <v>608</v>
      </c>
      <c r="O75" s="17">
        <v>42000</v>
      </c>
      <c r="P75" s="17">
        <v>17217.391304347799</v>
      </c>
      <c r="Q75" s="18">
        <v>59200</v>
      </c>
      <c r="R75" s="18">
        <f t="shared" si="8"/>
        <v>22382.608695652136</v>
      </c>
      <c r="S75" s="18">
        <v>0</v>
      </c>
      <c r="T75" s="18">
        <f t="shared" si="9"/>
        <v>64382.608695652132</v>
      </c>
      <c r="U75" s="18">
        <f t="shared" si="10"/>
        <v>64300</v>
      </c>
      <c r="V75" s="13" t="s">
        <v>430</v>
      </c>
      <c r="W75" s="13" t="s">
        <v>528</v>
      </c>
      <c r="X75" s="44" t="s">
        <v>5899</v>
      </c>
      <c r="Y75" s="13" t="s">
        <v>60</v>
      </c>
      <c r="Z75" s="19">
        <v>43294</v>
      </c>
      <c r="AA75" s="20">
        <f t="shared" si="11"/>
        <v>64300</v>
      </c>
      <c r="AB75" s="20">
        <v>65600</v>
      </c>
      <c r="AC75" s="24" t="s">
        <v>527</v>
      </c>
      <c r="AD75" s="21"/>
    </row>
    <row r="76" spans="1:30" s="125" customFormat="1" ht="33" x14ac:dyDescent="0.25">
      <c r="A76" s="135">
        <v>70</v>
      </c>
      <c r="B76" s="40" t="s">
        <v>161</v>
      </c>
      <c r="C76" s="12" t="s">
        <v>619</v>
      </c>
      <c r="D76" s="13" t="s">
        <v>607</v>
      </c>
      <c r="E76" s="13" t="s">
        <v>4336</v>
      </c>
      <c r="F76" s="12" t="s">
        <v>620</v>
      </c>
      <c r="G76" s="14" t="s">
        <v>4265</v>
      </c>
      <c r="H76" s="14" t="s">
        <v>4087</v>
      </c>
      <c r="I76" s="15" t="s">
        <v>621</v>
      </c>
      <c r="J76" s="12" t="s">
        <v>112</v>
      </c>
      <c r="K76" s="12"/>
      <c r="L76" s="12">
        <v>11</v>
      </c>
      <c r="M76" s="16">
        <v>11</v>
      </c>
      <c r="N76" s="14" t="s">
        <v>608</v>
      </c>
      <c r="O76" s="17">
        <v>42000</v>
      </c>
      <c r="P76" s="17">
        <v>17217.391304347799</v>
      </c>
      <c r="Q76" s="18">
        <v>59200</v>
      </c>
      <c r="R76" s="18">
        <f t="shared" si="8"/>
        <v>22382.608695652136</v>
      </c>
      <c r="S76" s="18">
        <v>0</v>
      </c>
      <c r="T76" s="18">
        <f t="shared" si="9"/>
        <v>64382.608695652132</v>
      </c>
      <c r="U76" s="18">
        <f t="shared" si="10"/>
        <v>64300</v>
      </c>
      <c r="V76" s="13" t="s">
        <v>430</v>
      </c>
      <c r="W76" s="13" t="s">
        <v>528</v>
      </c>
      <c r="X76" s="44" t="s">
        <v>5899</v>
      </c>
      <c r="Y76" s="13" t="s">
        <v>60</v>
      </c>
      <c r="Z76" s="19">
        <v>43294</v>
      </c>
      <c r="AA76" s="20">
        <f t="shared" si="11"/>
        <v>64300</v>
      </c>
      <c r="AB76" s="20">
        <v>65600</v>
      </c>
      <c r="AC76" s="24" t="s">
        <v>527</v>
      </c>
      <c r="AD76" s="21"/>
    </row>
    <row r="77" spans="1:30" s="125" customFormat="1" ht="33" x14ac:dyDescent="0.25">
      <c r="A77" s="135">
        <v>71</v>
      </c>
      <c r="B77" s="40" t="s">
        <v>189</v>
      </c>
      <c r="C77" s="14" t="s">
        <v>613</v>
      </c>
      <c r="D77" s="14" t="s">
        <v>607</v>
      </c>
      <c r="E77" s="13" t="s">
        <v>4336</v>
      </c>
      <c r="F77" s="14" t="s">
        <v>614</v>
      </c>
      <c r="G77" s="14" t="s">
        <v>4269</v>
      </c>
      <c r="H77" s="14" t="s">
        <v>4091</v>
      </c>
      <c r="I77" s="15" t="s">
        <v>615</v>
      </c>
      <c r="J77" s="12" t="s">
        <v>26</v>
      </c>
      <c r="K77" s="12"/>
      <c r="L77" s="12">
        <v>11</v>
      </c>
      <c r="M77" s="16">
        <v>11</v>
      </c>
      <c r="N77" s="14" t="s">
        <v>608</v>
      </c>
      <c r="O77" s="17">
        <v>42000</v>
      </c>
      <c r="P77" s="17">
        <v>17217.391304347799</v>
      </c>
      <c r="Q77" s="18">
        <v>59200</v>
      </c>
      <c r="R77" s="18">
        <f t="shared" si="8"/>
        <v>22382.608695652136</v>
      </c>
      <c r="S77" s="18">
        <v>0</v>
      </c>
      <c r="T77" s="18">
        <f t="shared" si="9"/>
        <v>64382.608695652132</v>
      </c>
      <c r="U77" s="18">
        <f t="shared" si="10"/>
        <v>64300</v>
      </c>
      <c r="V77" s="13" t="s">
        <v>430</v>
      </c>
      <c r="W77" s="13" t="s">
        <v>528</v>
      </c>
      <c r="X77" s="44" t="s">
        <v>5899</v>
      </c>
      <c r="Y77" s="13" t="s">
        <v>29</v>
      </c>
      <c r="Z77" s="19">
        <v>43294</v>
      </c>
      <c r="AA77" s="20">
        <f t="shared" si="11"/>
        <v>64300</v>
      </c>
      <c r="AB77" s="20">
        <v>65600</v>
      </c>
      <c r="AC77" s="24" t="s">
        <v>527</v>
      </c>
      <c r="AD77" s="21"/>
    </row>
    <row r="78" spans="1:30" s="125" customFormat="1" ht="49.5" x14ac:dyDescent="0.25">
      <c r="A78" s="135">
        <v>72</v>
      </c>
      <c r="B78" s="40" t="s">
        <v>162</v>
      </c>
      <c r="C78" s="12" t="s">
        <v>649</v>
      </c>
      <c r="D78" s="13" t="s">
        <v>607</v>
      </c>
      <c r="E78" s="13" t="s">
        <v>4336</v>
      </c>
      <c r="F78" s="12" t="s">
        <v>650</v>
      </c>
      <c r="G78" s="14" t="s">
        <v>4271</v>
      </c>
      <c r="H78" s="14" t="s">
        <v>4092</v>
      </c>
      <c r="I78" s="15" t="s">
        <v>651</v>
      </c>
      <c r="J78" s="12" t="s">
        <v>112</v>
      </c>
      <c r="K78" s="12"/>
      <c r="L78" s="12">
        <v>11</v>
      </c>
      <c r="M78" s="16">
        <v>11</v>
      </c>
      <c r="N78" s="14" t="s">
        <v>608</v>
      </c>
      <c r="O78" s="17">
        <v>42000</v>
      </c>
      <c r="P78" s="17">
        <v>17217.391304347799</v>
      </c>
      <c r="Q78" s="18">
        <v>59200</v>
      </c>
      <c r="R78" s="18">
        <f t="shared" si="8"/>
        <v>22382.608695652136</v>
      </c>
      <c r="S78" s="18">
        <v>0</v>
      </c>
      <c r="T78" s="18">
        <f t="shared" si="9"/>
        <v>64382.608695652132</v>
      </c>
      <c r="U78" s="18">
        <f t="shared" si="10"/>
        <v>64300</v>
      </c>
      <c r="V78" s="13" t="s">
        <v>430</v>
      </c>
      <c r="W78" s="13" t="s">
        <v>528</v>
      </c>
      <c r="X78" s="44" t="s">
        <v>5899</v>
      </c>
      <c r="Y78" s="13" t="s">
        <v>60</v>
      </c>
      <c r="Z78" s="19">
        <v>43294</v>
      </c>
      <c r="AA78" s="20">
        <f t="shared" si="11"/>
        <v>64300</v>
      </c>
      <c r="AB78" s="20">
        <v>65600</v>
      </c>
      <c r="AC78" s="24" t="s">
        <v>527</v>
      </c>
      <c r="AD78" s="21"/>
    </row>
    <row r="79" spans="1:30" s="125" customFormat="1" ht="49.5" x14ac:dyDescent="0.25">
      <c r="A79" s="135">
        <v>73</v>
      </c>
      <c r="B79" s="40" t="s">
        <v>87</v>
      </c>
      <c r="C79" s="12" t="s">
        <v>637</v>
      </c>
      <c r="D79" s="13" t="s">
        <v>607</v>
      </c>
      <c r="E79" s="13" t="s">
        <v>4336</v>
      </c>
      <c r="F79" s="12" t="s">
        <v>638</v>
      </c>
      <c r="G79" s="14" t="s">
        <v>4275</v>
      </c>
      <c r="H79" s="14" t="s">
        <v>4221</v>
      </c>
      <c r="I79" s="15" t="s">
        <v>639</v>
      </c>
      <c r="J79" s="12" t="s">
        <v>112</v>
      </c>
      <c r="K79" s="12"/>
      <c r="L79" s="12">
        <v>11</v>
      </c>
      <c r="M79" s="16">
        <v>11</v>
      </c>
      <c r="N79" s="14" t="s">
        <v>608</v>
      </c>
      <c r="O79" s="17">
        <v>42000</v>
      </c>
      <c r="P79" s="17">
        <v>17217.391304347799</v>
      </c>
      <c r="Q79" s="18">
        <v>59200</v>
      </c>
      <c r="R79" s="18">
        <f t="shared" si="8"/>
        <v>22382.608695652136</v>
      </c>
      <c r="S79" s="18">
        <v>0</v>
      </c>
      <c r="T79" s="18">
        <f t="shared" si="9"/>
        <v>64382.608695652132</v>
      </c>
      <c r="U79" s="18">
        <f t="shared" si="10"/>
        <v>64300</v>
      </c>
      <c r="V79" s="13" t="s">
        <v>430</v>
      </c>
      <c r="W79" s="13" t="s">
        <v>528</v>
      </c>
      <c r="X79" s="44" t="s">
        <v>5899</v>
      </c>
      <c r="Y79" s="13" t="s">
        <v>60</v>
      </c>
      <c r="Z79" s="19">
        <v>43294</v>
      </c>
      <c r="AA79" s="20">
        <f t="shared" si="11"/>
        <v>64300</v>
      </c>
      <c r="AB79" s="20">
        <v>65600</v>
      </c>
      <c r="AC79" s="24" t="s">
        <v>527</v>
      </c>
      <c r="AD79" s="21"/>
    </row>
    <row r="80" spans="1:30" s="125" customFormat="1" ht="33" x14ac:dyDescent="0.25">
      <c r="A80" s="135">
        <v>74</v>
      </c>
      <c r="B80" s="40" t="s">
        <v>163</v>
      </c>
      <c r="C80" s="12" t="s">
        <v>610</v>
      </c>
      <c r="D80" s="13" t="s">
        <v>607</v>
      </c>
      <c r="E80" s="13" t="s">
        <v>4336</v>
      </c>
      <c r="F80" s="12" t="s">
        <v>611</v>
      </c>
      <c r="G80" s="14" t="s">
        <v>4280</v>
      </c>
      <c r="H80" s="14" t="s">
        <v>4101</v>
      </c>
      <c r="I80" s="15" t="s">
        <v>612</v>
      </c>
      <c r="J80" s="12" t="s">
        <v>112</v>
      </c>
      <c r="K80" s="12"/>
      <c r="L80" s="12">
        <v>11</v>
      </c>
      <c r="M80" s="16">
        <v>11</v>
      </c>
      <c r="N80" s="14" t="s">
        <v>608</v>
      </c>
      <c r="O80" s="17">
        <v>42000</v>
      </c>
      <c r="P80" s="17">
        <v>17217.391304347799</v>
      </c>
      <c r="Q80" s="18">
        <v>59200</v>
      </c>
      <c r="R80" s="18">
        <f t="shared" si="8"/>
        <v>22382.608695652136</v>
      </c>
      <c r="S80" s="18">
        <v>0</v>
      </c>
      <c r="T80" s="18">
        <f t="shared" si="9"/>
        <v>64382.608695652132</v>
      </c>
      <c r="U80" s="18">
        <f t="shared" si="10"/>
        <v>64300</v>
      </c>
      <c r="V80" s="13" t="s">
        <v>430</v>
      </c>
      <c r="W80" s="13" t="s">
        <v>528</v>
      </c>
      <c r="X80" s="44" t="s">
        <v>5899</v>
      </c>
      <c r="Y80" s="13" t="s">
        <v>60</v>
      </c>
      <c r="Z80" s="19">
        <v>43294</v>
      </c>
      <c r="AA80" s="20">
        <f t="shared" si="11"/>
        <v>64300</v>
      </c>
      <c r="AB80" s="20">
        <v>65600</v>
      </c>
      <c r="AC80" s="24" t="s">
        <v>527</v>
      </c>
      <c r="AD80" s="21"/>
    </row>
    <row r="81" spans="1:30" s="125" customFormat="1" ht="49.5" x14ac:dyDescent="0.25">
      <c r="A81" s="135">
        <v>75</v>
      </c>
      <c r="B81" s="40" t="s">
        <v>190</v>
      </c>
      <c r="C81" s="12" t="s">
        <v>661</v>
      </c>
      <c r="D81" s="13" t="s">
        <v>607</v>
      </c>
      <c r="E81" s="13" t="s">
        <v>4336</v>
      </c>
      <c r="F81" s="12" t="s">
        <v>662</v>
      </c>
      <c r="G81" s="14" t="s">
        <v>4292</v>
      </c>
      <c r="H81" s="14" t="s">
        <v>4111</v>
      </c>
      <c r="I81" s="15" t="s">
        <v>663</v>
      </c>
      <c r="J81" s="12" t="s">
        <v>112</v>
      </c>
      <c r="K81" s="12"/>
      <c r="L81" s="12">
        <v>11</v>
      </c>
      <c r="M81" s="16">
        <v>11</v>
      </c>
      <c r="N81" s="14" t="s">
        <v>608</v>
      </c>
      <c r="O81" s="17">
        <v>42000</v>
      </c>
      <c r="P81" s="17">
        <v>17217.391304347799</v>
      </c>
      <c r="Q81" s="18">
        <v>59200</v>
      </c>
      <c r="R81" s="18">
        <f t="shared" si="8"/>
        <v>22382.608695652136</v>
      </c>
      <c r="S81" s="18">
        <v>0</v>
      </c>
      <c r="T81" s="18">
        <f t="shared" si="9"/>
        <v>64382.608695652132</v>
      </c>
      <c r="U81" s="18">
        <f t="shared" si="10"/>
        <v>64300</v>
      </c>
      <c r="V81" s="13" t="s">
        <v>430</v>
      </c>
      <c r="W81" s="13" t="s">
        <v>528</v>
      </c>
      <c r="X81" s="44" t="s">
        <v>5899</v>
      </c>
      <c r="Y81" s="13" t="s">
        <v>60</v>
      </c>
      <c r="Z81" s="19">
        <v>43294</v>
      </c>
      <c r="AA81" s="20">
        <f t="shared" si="11"/>
        <v>64300</v>
      </c>
      <c r="AB81" s="20">
        <v>65600</v>
      </c>
      <c r="AC81" s="24" t="s">
        <v>527</v>
      </c>
      <c r="AD81" s="21"/>
    </row>
    <row r="82" spans="1:30" s="125" customFormat="1" ht="49.5" x14ac:dyDescent="0.25">
      <c r="A82" s="135">
        <v>76</v>
      </c>
      <c r="B82" s="40" t="s">
        <v>155</v>
      </c>
      <c r="C82" s="12" t="s">
        <v>652</v>
      </c>
      <c r="D82" s="13" t="s">
        <v>607</v>
      </c>
      <c r="E82" s="13" t="s">
        <v>4336</v>
      </c>
      <c r="F82" s="12" t="s">
        <v>653</v>
      </c>
      <c r="G82" s="14" t="s">
        <v>4293</v>
      </c>
      <c r="H82" s="14" t="s">
        <v>4112</v>
      </c>
      <c r="I82" s="15" t="s">
        <v>654</v>
      </c>
      <c r="J82" s="12" t="s">
        <v>26</v>
      </c>
      <c r="K82" s="12"/>
      <c r="L82" s="12">
        <v>11</v>
      </c>
      <c r="M82" s="16">
        <v>11</v>
      </c>
      <c r="N82" s="14" t="s">
        <v>608</v>
      </c>
      <c r="O82" s="17">
        <v>42000</v>
      </c>
      <c r="P82" s="17">
        <v>17217.391304347799</v>
      </c>
      <c r="Q82" s="18">
        <v>59200</v>
      </c>
      <c r="R82" s="18">
        <f t="shared" si="8"/>
        <v>22382.608695652136</v>
      </c>
      <c r="S82" s="18">
        <v>0</v>
      </c>
      <c r="T82" s="18">
        <f t="shared" si="9"/>
        <v>64382.608695652132</v>
      </c>
      <c r="U82" s="18">
        <f t="shared" si="10"/>
        <v>64300</v>
      </c>
      <c r="V82" s="13" t="s">
        <v>430</v>
      </c>
      <c r="W82" s="13" t="s">
        <v>528</v>
      </c>
      <c r="X82" s="44" t="s">
        <v>5899</v>
      </c>
      <c r="Y82" s="13" t="s">
        <v>60</v>
      </c>
      <c r="Z82" s="19">
        <v>43294</v>
      </c>
      <c r="AA82" s="20">
        <f t="shared" si="11"/>
        <v>64300</v>
      </c>
      <c r="AB82" s="20">
        <v>65600</v>
      </c>
      <c r="AC82" s="24" t="s">
        <v>527</v>
      </c>
      <c r="AD82" s="21"/>
    </row>
    <row r="83" spans="1:30" s="125" customFormat="1" ht="49.5" x14ac:dyDescent="0.25">
      <c r="A83" s="135">
        <v>77</v>
      </c>
      <c r="B83" s="40" t="s">
        <v>156</v>
      </c>
      <c r="C83" s="12" t="s">
        <v>655</v>
      </c>
      <c r="D83" s="13" t="s">
        <v>607</v>
      </c>
      <c r="E83" s="13" t="s">
        <v>4336</v>
      </c>
      <c r="F83" s="12" t="s">
        <v>656</v>
      </c>
      <c r="G83" s="14" t="s">
        <v>4294</v>
      </c>
      <c r="H83" s="14" t="s">
        <v>4113</v>
      </c>
      <c r="I83" s="15" t="s">
        <v>657</v>
      </c>
      <c r="J83" s="12" t="s">
        <v>112</v>
      </c>
      <c r="K83" s="12"/>
      <c r="L83" s="12">
        <v>11</v>
      </c>
      <c r="M83" s="16">
        <v>11</v>
      </c>
      <c r="N83" s="14" t="s">
        <v>608</v>
      </c>
      <c r="O83" s="17">
        <v>42000</v>
      </c>
      <c r="P83" s="17">
        <v>17217.391304347799</v>
      </c>
      <c r="Q83" s="18">
        <v>59200</v>
      </c>
      <c r="R83" s="18">
        <f t="shared" si="8"/>
        <v>22382.608695652136</v>
      </c>
      <c r="S83" s="18">
        <v>0</v>
      </c>
      <c r="T83" s="18">
        <f t="shared" si="9"/>
        <v>64382.608695652132</v>
      </c>
      <c r="U83" s="18">
        <f t="shared" si="10"/>
        <v>64300</v>
      </c>
      <c r="V83" s="13" t="s">
        <v>430</v>
      </c>
      <c r="W83" s="13" t="s">
        <v>528</v>
      </c>
      <c r="X83" s="44" t="s">
        <v>5899</v>
      </c>
      <c r="Y83" s="13" t="s">
        <v>60</v>
      </c>
      <c r="Z83" s="19">
        <v>43294</v>
      </c>
      <c r="AA83" s="20">
        <f t="shared" si="11"/>
        <v>64300</v>
      </c>
      <c r="AB83" s="20">
        <v>65600</v>
      </c>
      <c r="AC83" s="24" t="s">
        <v>527</v>
      </c>
      <c r="AD83" s="21"/>
    </row>
    <row r="84" spans="1:30" s="125" customFormat="1" ht="33" x14ac:dyDescent="0.25">
      <c r="A84" s="135">
        <v>78</v>
      </c>
      <c r="B84" s="40" t="s">
        <v>157</v>
      </c>
      <c r="C84" s="12" t="s">
        <v>640</v>
      </c>
      <c r="D84" s="13" t="s">
        <v>607</v>
      </c>
      <c r="E84" s="13" t="s">
        <v>4336</v>
      </c>
      <c r="F84" s="12" t="s">
        <v>641</v>
      </c>
      <c r="G84" s="14" t="s">
        <v>4295</v>
      </c>
      <c r="H84" s="14" t="s">
        <v>4114</v>
      </c>
      <c r="I84" s="15" t="s">
        <v>642</v>
      </c>
      <c r="J84" s="12" t="s">
        <v>112</v>
      </c>
      <c r="K84" s="12"/>
      <c r="L84" s="12">
        <v>11</v>
      </c>
      <c r="M84" s="16">
        <v>11</v>
      </c>
      <c r="N84" s="14" t="s">
        <v>608</v>
      </c>
      <c r="O84" s="17">
        <v>42000</v>
      </c>
      <c r="P84" s="17">
        <v>17217.391304347799</v>
      </c>
      <c r="Q84" s="18">
        <v>59200</v>
      </c>
      <c r="R84" s="18">
        <f t="shared" si="8"/>
        <v>22382.608695652136</v>
      </c>
      <c r="S84" s="18">
        <v>0</v>
      </c>
      <c r="T84" s="18">
        <f t="shared" si="9"/>
        <v>64382.608695652132</v>
      </c>
      <c r="U84" s="18">
        <f t="shared" si="10"/>
        <v>64300</v>
      </c>
      <c r="V84" s="13" t="s">
        <v>430</v>
      </c>
      <c r="W84" s="13" t="s">
        <v>528</v>
      </c>
      <c r="X84" s="44" t="s">
        <v>5899</v>
      </c>
      <c r="Y84" s="13" t="s">
        <v>60</v>
      </c>
      <c r="Z84" s="19">
        <v>43294</v>
      </c>
      <c r="AA84" s="20">
        <f t="shared" si="11"/>
        <v>64300</v>
      </c>
      <c r="AB84" s="20">
        <v>65600</v>
      </c>
      <c r="AC84" s="24" t="s">
        <v>527</v>
      </c>
      <c r="AD84" s="21"/>
    </row>
    <row r="85" spans="1:30" s="125" customFormat="1" ht="33" x14ac:dyDescent="0.25">
      <c r="A85" s="135">
        <v>79</v>
      </c>
      <c r="B85" s="40" t="s">
        <v>158</v>
      </c>
      <c r="C85" s="12" t="s">
        <v>634</v>
      </c>
      <c r="D85" s="13" t="s">
        <v>607</v>
      </c>
      <c r="E85" s="13" t="s">
        <v>4336</v>
      </c>
      <c r="F85" s="12" t="s">
        <v>635</v>
      </c>
      <c r="G85" s="14" t="s">
        <v>4296</v>
      </c>
      <c r="H85" s="14" t="s">
        <v>4115</v>
      </c>
      <c r="I85" s="15" t="s">
        <v>636</v>
      </c>
      <c r="J85" s="12" t="s">
        <v>112</v>
      </c>
      <c r="K85" s="12"/>
      <c r="L85" s="12">
        <v>11</v>
      </c>
      <c r="M85" s="16">
        <v>11</v>
      </c>
      <c r="N85" s="14" t="s">
        <v>608</v>
      </c>
      <c r="O85" s="17">
        <v>42000</v>
      </c>
      <c r="P85" s="17">
        <v>17217.391304347799</v>
      </c>
      <c r="Q85" s="18">
        <v>59200</v>
      </c>
      <c r="R85" s="18">
        <f t="shared" si="8"/>
        <v>22382.608695652136</v>
      </c>
      <c r="S85" s="18">
        <v>0</v>
      </c>
      <c r="T85" s="18">
        <f t="shared" si="9"/>
        <v>64382.608695652132</v>
      </c>
      <c r="U85" s="18">
        <f t="shared" si="10"/>
        <v>64300</v>
      </c>
      <c r="V85" s="13" t="s">
        <v>430</v>
      </c>
      <c r="W85" s="13" t="s">
        <v>528</v>
      </c>
      <c r="X85" s="44" t="s">
        <v>5899</v>
      </c>
      <c r="Y85" s="13" t="s">
        <v>60</v>
      </c>
      <c r="Z85" s="19">
        <v>43294</v>
      </c>
      <c r="AA85" s="20">
        <f t="shared" si="11"/>
        <v>64300</v>
      </c>
      <c r="AB85" s="20">
        <v>65600</v>
      </c>
      <c r="AC85" s="24" t="s">
        <v>527</v>
      </c>
      <c r="AD85" s="21"/>
    </row>
    <row r="86" spans="1:30" s="125" customFormat="1" ht="49.5" x14ac:dyDescent="0.25">
      <c r="A86" s="135">
        <v>80</v>
      </c>
      <c r="B86" s="40" t="s">
        <v>159</v>
      </c>
      <c r="C86" s="12" t="s">
        <v>658</v>
      </c>
      <c r="D86" s="13" t="s">
        <v>607</v>
      </c>
      <c r="E86" s="13" t="s">
        <v>4336</v>
      </c>
      <c r="F86" s="12" t="s">
        <v>659</v>
      </c>
      <c r="G86" s="14" t="s">
        <v>4298</v>
      </c>
      <c r="H86" s="14" t="s">
        <v>4117</v>
      </c>
      <c r="I86" s="15" t="s">
        <v>660</v>
      </c>
      <c r="J86" s="12" t="s">
        <v>112</v>
      </c>
      <c r="K86" s="12"/>
      <c r="L86" s="12">
        <v>11</v>
      </c>
      <c r="M86" s="16">
        <v>11</v>
      </c>
      <c r="N86" s="14" t="s">
        <v>608</v>
      </c>
      <c r="O86" s="17">
        <v>42000</v>
      </c>
      <c r="P86" s="17">
        <v>17217.391304347799</v>
      </c>
      <c r="Q86" s="18">
        <v>59200</v>
      </c>
      <c r="R86" s="18">
        <f t="shared" si="8"/>
        <v>22382.608695652136</v>
      </c>
      <c r="S86" s="18">
        <v>0</v>
      </c>
      <c r="T86" s="18">
        <f t="shared" si="9"/>
        <v>64382.608695652132</v>
      </c>
      <c r="U86" s="18">
        <f t="shared" si="10"/>
        <v>64300</v>
      </c>
      <c r="V86" s="13" t="s">
        <v>430</v>
      </c>
      <c r="W86" s="13" t="s">
        <v>528</v>
      </c>
      <c r="X86" s="44" t="s">
        <v>5899</v>
      </c>
      <c r="Y86" s="13" t="s">
        <v>60</v>
      </c>
      <c r="Z86" s="19">
        <v>43294</v>
      </c>
      <c r="AA86" s="20">
        <f t="shared" si="11"/>
        <v>64300</v>
      </c>
      <c r="AB86" s="20">
        <v>65600</v>
      </c>
      <c r="AC86" s="24" t="s">
        <v>527</v>
      </c>
      <c r="AD86" s="21"/>
    </row>
    <row r="87" spans="1:30" s="125" customFormat="1" ht="49.5" x14ac:dyDescent="0.25">
      <c r="A87" s="135">
        <v>81</v>
      </c>
      <c r="B87" s="40" t="s">
        <v>160</v>
      </c>
      <c r="C87" s="12" t="s">
        <v>643</v>
      </c>
      <c r="D87" s="13" t="s">
        <v>607</v>
      </c>
      <c r="E87" s="13" t="s">
        <v>4336</v>
      </c>
      <c r="F87" s="12" t="s">
        <v>644</v>
      </c>
      <c r="G87" s="14" t="s">
        <v>4299</v>
      </c>
      <c r="H87" s="14" t="s">
        <v>4118</v>
      </c>
      <c r="I87" s="15" t="s">
        <v>645</v>
      </c>
      <c r="J87" s="12" t="s">
        <v>112</v>
      </c>
      <c r="K87" s="12"/>
      <c r="L87" s="12">
        <v>11</v>
      </c>
      <c r="M87" s="16">
        <v>11</v>
      </c>
      <c r="N87" s="14" t="s">
        <v>608</v>
      </c>
      <c r="O87" s="17">
        <v>42000</v>
      </c>
      <c r="P87" s="17">
        <v>17217.391304347799</v>
      </c>
      <c r="Q87" s="18">
        <v>59200</v>
      </c>
      <c r="R87" s="18">
        <f t="shared" si="8"/>
        <v>22382.608695652136</v>
      </c>
      <c r="S87" s="18">
        <v>0</v>
      </c>
      <c r="T87" s="18">
        <f t="shared" si="9"/>
        <v>64382.608695652132</v>
      </c>
      <c r="U87" s="18">
        <f t="shared" si="10"/>
        <v>64300</v>
      </c>
      <c r="V87" s="13" t="s">
        <v>430</v>
      </c>
      <c r="W87" s="13" t="s">
        <v>528</v>
      </c>
      <c r="X87" s="44" t="s">
        <v>5899</v>
      </c>
      <c r="Y87" s="13" t="s">
        <v>60</v>
      </c>
      <c r="Z87" s="19">
        <v>43294</v>
      </c>
      <c r="AA87" s="20">
        <f t="shared" si="11"/>
        <v>64300</v>
      </c>
      <c r="AB87" s="20">
        <v>65600</v>
      </c>
      <c r="AC87" s="24" t="s">
        <v>527</v>
      </c>
      <c r="AD87" s="21"/>
    </row>
    <row r="88" spans="1:30" s="125" customFormat="1" ht="33" x14ac:dyDescent="0.25">
      <c r="A88" s="135">
        <v>82</v>
      </c>
      <c r="B88" s="40" t="s">
        <v>303</v>
      </c>
      <c r="C88" s="14" t="s">
        <v>646</v>
      </c>
      <c r="D88" s="14" t="s">
        <v>607</v>
      </c>
      <c r="E88" s="13" t="s">
        <v>4336</v>
      </c>
      <c r="F88" s="14" t="s">
        <v>647</v>
      </c>
      <c r="G88" s="14" t="s">
        <v>4301</v>
      </c>
      <c r="H88" s="14" t="s">
        <v>4120</v>
      </c>
      <c r="I88" s="14" t="s">
        <v>648</v>
      </c>
      <c r="J88" s="14" t="s">
        <v>112</v>
      </c>
      <c r="K88" s="16"/>
      <c r="L88" s="14">
        <v>11</v>
      </c>
      <c r="M88" s="14">
        <v>11</v>
      </c>
      <c r="N88" s="14" t="s">
        <v>608</v>
      </c>
      <c r="O88" s="14">
        <v>42000</v>
      </c>
      <c r="P88" s="14">
        <v>17217.391304347799</v>
      </c>
      <c r="Q88" s="14">
        <v>59200</v>
      </c>
      <c r="R88" s="14">
        <f t="shared" si="8"/>
        <v>22382.608695652136</v>
      </c>
      <c r="S88" s="18">
        <v>0</v>
      </c>
      <c r="T88" s="14">
        <f t="shared" si="9"/>
        <v>64382.608695652132</v>
      </c>
      <c r="U88" s="14">
        <f t="shared" si="10"/>
        <v>64300</v>
      </c>
      <c r="V88" s="14" t="s">
        <v>430</v>
      </c>
      <c r="W88" s="14" t="s">
        <v>528</v>
      </c>
      <c r="X88" s="44" t="s">
        <v>5899</v>
      </c>
      <c r="Y88" s="14" t="s">
        <v>60</v>
      </c>
      <c r="Z88" s="14">
        <v>43294</v>
      </c>
      <c r="AA88" s="20">
        <f t="shared" si="11"/>
        <v>64300</v>
      </c>
      <c r="AB88" s="87">
        <v>65600</v>
      </c>
      <c r="AC88" s="88" t="s">
        <v>527</v>
      </c>
      <c r="AD88" s="136"/>
    </row>
    <row r="89" spans="1:30" s="125" customFormat="1" ht="33" x14ac:dyDescent="0.25">
      <c r="A89" s="135">
        <v>83</v>
      </c>
      <c r="B89" s="40" t="s">
        <v>301</v>
      </c>
      <c r="C89" s="14" t="s">
        <v>664</v>
      </c>
      <c r="D89" s="14" t="s">
        <v>607</v>
      </c>
      <c r="E89" s="13" t="s">
        <v>4336</v>
      </c>
      <c r="F89" s="14" t="s">
        <v>665</v>
      </c>
      <c r="G89" s="14" t="s">
        <v>4302</v>
      </c>
      <c r="H89" s="14" t="s">
        <v>4121</v>
      </c>
      <c r="I89" s="14" t="s">
        <v>666</v>
      </c>
      <c r="J89" s="14" t="s">
        <v>112</v>
      </c>
      <c r="K89" s="16"/>
      <c r="L89" s="14">
        <v>11</v>
      </c>
      <c r="M89" s="14">
        <v>11</v>
      </c>
      <c r="N89" s="14" t="s">
        <v>608</v>
      </c>
      <c r="O89" s="14">
        <v>42000</v>
      </c>
      <c r="P89" s="14">
        <v>17217.391304347799</v>
      </c>
      <c r="Q89" s="14">
        <v>59200</v>
      </c>
      <c r="R89" s="14">
        <f t="shared" si="8"/>
        <v>22382.608695652136</v>
      </c>
      <c r="S89" s="18">
        <v>0</v>
      </c>
      <c r="T89" s="14">
        <f t="shared" si="9"/>
        <v>64382.608695652132</v>
      </c>
      <c r="U89" s="14">
        <f t="shared" si="10"/>
        <v>64300</v>
      </c>
      <c r="V89" s="14" t="s">
        <v>430</v>
      </c>
      <c r="W89" s="14" t="s">
        <v>528</v>
      </c>
      <c r="X89" s="44" t="s">
        <v>5899</v>
      </c>
      <c r="Y89" s="14" t="s">
        <v>29</v>
      </c>
      <c r="Z89" s="14">
        <v>43294</v>
      </c>
      <c r="AA89" s="20">
        <f t="shared" si="11"/>
        <v>64300</v>
      </c>
      <c r="AB89" s="87">
        <v>65600</v>
      </c>
      <c r="AC89" s="88" t="s">
        <v>527</v>
      </c>
      <c r="AD89" s="136"/>
    </row>
    <row r="90" spans="1:30" s="125" customFormat="1" ht="33" x14ac:dyDescent="0.25">
      <c r="A90" s="135">
        <v>84</v>
      </c>
      <c r="B90" s="40" t="s">
        <v>302</v>
      </c>
      <c r="C90" s="14" t="s">
        <v>667</v>
      </c>
      <c r="D90" s="14" t="s">
        <v>607</v>
      </c>
      <c r="E90" s="13" t="s">
        <v>4336</v>
      </c>
      <c r="F90" s="14" t="s">
        <v>668</v>
      </c>
      <c r="G90" s="14" t="s">
        <v>4303</v>
      </c>
      <c r="H90" s="14" t="s">
        <v>4122</v>
      </c>
      <c r="I90" s="14" t="s">
        <v>669</v>
      </c>
      <c r="J90" s="14" t="s">
        <v>26</v>
      </c>
      <c r="K90" s="16"/>
      <c r="L90" s="14">
        <v>11</v>
      </c>
      <c r="M90" s="14">
        <v>11</v>
      </c>
      <c r="N90" s="14" t="s">
        <v>608</v>
      </c>
      <c r="O90" s="14">
        <v>42000</v>
      </c>
      <c r="P90" s="14">
        <v>17217.391304347799</v>
      </c>
      <c r="Q90" s="14">
        <v>59200</v>
      </c>
      <c r="R90" s="14">
        <f t="shared" si="8"/>
        <v>22382.608695652136</v>
      </c>
      <c r="S90" s="18">
        <v>0</v>
      </c>
      <c r="T90" s="14">
        <f t="shared" si="9"/>
        <v>64382.608695652132</v>
      </c>
      <c r="U90" s="14">
        <f t="shared" si="10"/>
        <v>64300</v>
      </c>
      <c r="V90" s="14" t="s">
        <v>430</v>
      </c>
      <c r="W90" s="14" t="s">
        <v>528</v>
      </c>
      <c r="X90" s="44" t="s">
        <v>5899</v>
      </c>
      <c r="Y90" s="14" t="s">
        <v>60</v>
      </c>
      <c r="Z90" s="14">
        <v>43294</v>
      </c>
      <c r="AA90" s="20">
        <f t="shared" si="11"/>
        <v>64300</v>
      </c>
      <c r="AB90" s="87">
        <v>65600</v>
      </c>
      <c r="AC90" s="88" t="s">
        <v>527</v>
      </c>
      <c r="AD90" s="136"/>
    </row>
    <row r="91" spans="1:30" s="125" customFormat="1" ht="49.5" x14ac:dyDescent="0.25">
      <c r="A91" s="135">
        <v>85</v>
      </c>
      <c r="B91" s="40" t="s">
        <v>318</v>
      </c>
      <c r="C91" s="12" t="s">
        <v>676</v>
      </c>
      <c r="D91" s="13" t="s">
        <v>670</v>
      </c>
      <c r="E91" s="13" t="s">
        <v>4336</v>
      </c>
      <c r="F91" s="12" t="s">
        <v>677</v>
      </c>
      <c r="G91" s="14" t="s">
        <v>4253</v>
      </c>
      <c r="H91" s="14" t="s">
        <v>4222</v>
      </c>
      <c r="I91" s="15" t="s">
        <v>678</v>
      </c>
      <c r="J91" s="12" t="s">
        <v>112</v>
      </c>
      <c r="K91" s="12"/>
      <c r="L91" s="12">
        <v>12</v>
      </c>
      <c r="M91" s="16">
        <v>12</v>
      </c>
      <c r="N91" s="14" t="s">
        <v>671</v>
      </c>
      <c r="O91" s="17">
        <v>42000</v>
      </c>
      <c r="P91" s="17">
        <v>17217.391304347799</v>
      </c>
      <c r="Q91" s="18">
        <v>59200</v>
      </c>
      <c r="R91" s="18">
        <f t="shared" si="8"/>
        <v>22382.608695652136</v>
      </c>
      <c r="S91" s="18">
        <v>0</v>
      </c>
      <c r="T91" s="18">
        <f t="shared" si="9"/>
        <v>64382.608695652132</v>
      </c>
      <c r="U91" s="18">
        <f t="shared" si="10"/>
        <v>64300</v>
      </c>
      <c r="V91" s="13" t="s">
        <v>430</v>
      </c>
      <c r="W91" s="13" t="s">
        <v>528</v>
      </c>
      <c r="X91" s="44" t="s">
        <v>5899</v>
      </c>
      <c r="Y91" s="13" t="s">
        <v>29</v>
      </c>
      <c r="Z91" s="19">
        <v>43294</v>
      </c>
      <c r="AA91" s="20">
        <f t="shared" si="11"/>
        <v>64300</v>
      </c>
      <c r="AB91" s="20">
        <v>65600</v>
      </c>
      <c r="AC91" s="24" t="s">
        <v>527</v>
      </c>
      <c r="AD91" s="21"/>
    </row>
    <row r="92" spans="1:30" s="125" customFormat="1" ht="33" x14ac:dyDescent="0.25">
      <c r="A92" s="135">
        <v>86</v>
      </c>
      <c r="B92" s="40" t="s">
        <v>333</v>
      </c>
      <c r="C92" s="12" t="s">
        <v>673</v>
      </c>
      <c r="D92" s="13" t="s">
        <v>670</v>
      </c>
      <c r="E92" s="13" t="s">
        <v>4336</v>
      </c>
      <c r="F92" s="12" t="s">
        <v>674</v>
      </c>
      <c r="G92" s="14" t="s">
        <v>4273</v>
      </c>
      <c r="H92" s="14" t="s">
        <v>4094</v>
      </c>
      <c r="I92" s="15" t="s">
        <v>675</v>
      </c>
      <c r="J92" s="12" t="s">
        <v>112</v>
      </c>
      <c r="K92" s="12"/>
      <c r="L92" s="12">
        <v>12</v>
      </c>
      <c r="M92" s="16">
        <v>12</v>
      </c>
      <c r="N92" s="14" t="s">
        <v>671</v>
      </c>
      <c r="O92" s="17">
        <v>42000</v>
      </c>
      <c r="P92" s="17">
        <v>17217.391304347799</v>
      </c>
      <c r="Q92" s="18">
        <v>59200</v>
      </c>
      <c r="R92" s="18">
        <f t="shared" si="8"/>
        <v>22382.608695652136</v>
      </c>
      <c r="S92" s="18">
        <v>0</v>
      </c>
      <c r="T92" s="18">
        <f t="shared" si="9"/>
        <v>64382.608695652132</v>
      </c>
      <c r="U92" s="18">
        <f t="shared" si="10"/>
        <v>64300</v>
      </c>
      <c r="V92" s="13" t="s">
        <v>430</v>
      </c>
      <c r="W92" s="13" t="s">
        <v>528</v>
      </c>
      <c r="X92" s="44" t="s">
        <v>5899</v>
      </c>
      <c r="Y92" s="13" t="s">
        <v>29</v>
      </c>
      <c r="Z92" s="19">
        <v>43294</v>
      </c>
      <c r="AA92" s="20">
        <f t="shared" si="11"/>
        <v>64300</v>
      </c>
      <c r="AB92" s="20">
        <v>65600</v>
      </c>
      <c r="AC92" s="24" t="s">
        <v>527</v>
      </c>
      <c r="AD92" s="21"/>
    </row>
    <row r="93" spans="1:30" s="125" customFormat="1" ht="49.5" x14ac:dyDescent="0.25">
      <c r="A93" s="135">
        <v>87</v>
      </c>
      <c r="B93" s="40" t="s">
        <v>334</v>
      </c>
      <c r="C93" s="12" t="s">
        <v>672</v>
      </c>
      <c r="D93" s="13" t="s">
        <v>670</v>
      </c>
      <c r="E93" s="13" t="s">
        <v>4336</v>
      </c>
      <c r="F93" s="12" t="s">
        <v>596</v>
      </c>
      <c r="G93" s="14" t="s">
        <v>4274</v>
      </c>
      <c r="H93" s="14" t="s">
        <v>4096</v>
      </c>
      <c r="I93" s="15" t="s">
        <v>597</v>
      </c>
      <c r="J93" s="12" t="s">
        <v>112</v>
      </c>
      <c r="K93" s="12"/>
      <c r="L93" s="12">
        <v>12</v>
      </c>
      <c r="M93" s="16">
        <v>12</v>
      </c>
      <c r="N93" s="14" t="s">
        <v>671</v>
      </c>
      <c r="O93" s="17">
        <v>42000</v>
      </c>
      <c r="P93" s="17">
        <v>17217.391304347799</v>
      </c>
      <c r="Q93" s="18">
        <v>59200</v>
      </c>
      <c r="R93" s="18">
        <f t="shared" si="8"/>
        <v>22382.608695652136</v>
      </c>
      <c r="S93" s="18">
        <v>0</v>
      </c>
      <c r="T93" s="18">
        <f t="shared" si="9"/>
        <v>64382.608695652132</v>
      </c>
      <c r="U93" s="18">
        <f t="shared" si="10"/>
        <v>64300</v>
      </c>
      <c r="V93" s="13" t="s">
        <v>430</v>
      </c>
      <c r="W93" s="13" t="s">
        <v>528</v>
      </c>
      <c r="X93" s="44" t="s">
        <v>5899</v>
      </c>
      <c r="Y93" s="13" t="s">
        <v>29</v>
      </c>
      <c r="Z93" s="19">
        <v>43294</v>
      </c>
      <c r="AA93" s="20">
        <f t="shared" si="11"/>
        <v>64300</v>
      </c>
      <c r="AB93" s="20">
        <v>65600</v>
      </c>
      <c r="AC93" s="24" t="s">
        <v>527</v>
      </c>
      <c r="AD93" s="21"/>
    </row>
    <row r="94" spans="1:30" s="125" customFormat="1" ht="33" x14ac:dyDescent="0.25">
      <c r="A94" s="135">
        <v>88</v>
      </c>
      <c r="B94" s="40" t="s">
        <v>164</v>
      </c>
      <c r="C94" s="12" t="s">
        <v>684</v>
      </c>
      <c r="D94" s="13" t="s">
        <v>679</v>
      </c>
      <c r="E94" s="13" t="s">
        <v>4336</v>
      </c>
      <c r="F94" s="12" t="s">
        <v>572</v>
      </c>
      <c r="G94" s="14" t="s">
        <v>4256</v>
      </c>
      <c r="H94" s="14" t="s">
        <v>4083</v>
      </c>
      <c r="I94" s="15" t="s">
        <v>573</v>
      </c>
      <c r="J94" s="12" t="s">
        <v>26</v>
      </c>
      <c r="K94" s="12"/>
      <c r="L94" s="12">
        <v>13</v>
      </c>
      <c r="M94" s="16">
        <v>13</v>
      </c>
      <c r="N94" s="14" t="s">
        <v>680</v>
      </c>
      <c r="O94" s="17">
        <v>55000</v>
      </c>
      <c r="P94" s="17">
        <v>17217.391304347799</v>
      </c>
      <c r="Q94" s="18">
        <v>72200</v>
      </c>
      <c r="R94" s="18">
        <f t="shared" si="8"/>
        <v>22382.608695652136</v>
      </c>
      <c r="S94" s="18">
        <v>0</v>
      </c>
      <c r="T94" s="18">
        <f t="shared" si="9"/>
        <v>77382.608695652132</v>
      </c>
      <c r="U94" s="18">
        <f t="shared" si="10"/>
        <v>77300</v>
      </c>
      <c r="V94" s="13" t="s">
        <v>430</v>
      </c>
      <c r="W94" s="13" t="s">
        <v>528</v>
      </c>
      <c r="X94" s="44" t="s">
        <v>5899</v>
      </c>
      <c r="Y94" s="13" t="s">
        <v>29</v>
      </c>
      <c r="Z94" s="19">
        <v>43294</v>
      </c>
      <c r="AA94" s="20">
        <f t="shared" si="11"/>
        <v>77300</v>
      </c>
      <c r="AB94" s="20">
        <v>78600</v>
      </c>
      <c r="AC94" s="24" t="s">
        <v>527</v>
      </c>
      <c r="AD94" s="21"/>
    </row>
    <row r="95" spans="1:30" s="125" customFormat="1" ht="33" x14ac:dyDescent="0.25">
      <c r="A95" s="135">
        <v>89</v>
      </c>
      <c r="B95" s="40" t="s">
        <v>165</v>
      </c>
      <c r="C95" s="12" t="s">
        <v>681</v>
      </c>
      <c r="D95" s="13" t="s">
        <v>679</v>
      </c>
      <c r="E95" s="13" t="s">
        <v>4336</v>
      </c>
      <c r="F95" s="12" t="s">
        <v>682</v>
      </c>
      <c r="G95" s="14" t="s">
        <v>4258</v>
      </c>
      <c r="H95" s="14" t="s">
        <v>4080</v>
      </c>
      <c r="I95" s="15" t="s">
        <v>683</v>
      </c>
      <c r="J95" s="12" t="s">
        <v>112</v>
      </c>
      <c r="K95" s="12"/>
      <c r="L95" s="12">
        <v>13</v>
      </c>
      <c r="M95" s="16">
        <v>13</v>
      </c>
      <c r="N95" s="14" t="s">
        <v>680</v>
      </c>
      <c r="O95" s="17">
        <v>55000</v>
      </c>
      <c r="P95" s="17">
        <v>17217.391304347799</v>
      </c>
      <c r="Q95" s="18">
        <v>72200</v>
      </c>
      <c r="R95" s="18">
        <f t="shared" si="8"/>
        <v>22382.608695652136</v>
      </c>
      <c r="S95" s="18">
        <v>0</v>
      </c>
      <c r="T95" s="18">
        <f t="shared" si="9"/>
        <v>77382.608695652132</v>
      </c>
      <c r="U95" s="18">
        <f t="shared" si="10"/>
        <v>77300</v>
      </c>
      <c r="V95" s="13" t="s">
        <v>430</v>
      </c>
      <c r="W95" s="13" t="s">
        <v>528</v>
      </c>
      <c r="X95" s="44" t="s">
        <v>5899</v>
      </c>
      <c r="Y95" s="13" t="s">
        <v>29</v>
      </c>
      <c r="Z95" s="19">
        <v>43294</v>
      </c>
      <c r="AA95" s="20">
        <f t="shared" si="11"/>
        <v>77300</v>
      </c>
      <c r="AB95" s="20">
        <v>78600</v>
      </c>
      <c r="AC95" s="24" t="s">
        <v>527</v>
      </c>
      <c r="AD95" s="21"/>
    </row>
    <row r="96" spans="1:30" s="125" customFormat="1" ht="33" x14ac:dyDescent="0.25">
      <c r="A96" s="135">
        <v>90</v>
      </c>
      <c r="B96" s="40" t="s">
        <v>91</v>
      </c>
      <c r="C96" s="12" t="s">
        <v>685</v>
      </c>
      <c r="D96" s="13" t="s">
        <v>686</v>
      </c>
      <c r="E96" s="13" t="s">
        <v>4336</v>
      </c>
      <c r="F96" s="12" t="s">
        <v>687</v>
      </c>
      <c r="G96" s="14" t="s">
        <v>3967</v>
      </c>
      <c r="H96" s="14" t="s">
        <v>3967</v>
      </c>
      <c r="I96" s="15" t="s">
        <v>688</v>
      </c>
      <c r="J96" s="12" t="s">
        <v>112</v>
      </c>
      <c r="K96" s="12"/>
      <c r="L96" s="12">
        <v>14</v>
      </c>
      <c r="M96" s="16">
        <v>14</v>
      </c>
      <c r="N96" s="14" t="s">
        <v>689</v>
      </c>
      <c r="O96" s="137">
        <v>8000</v>
      </c>
      <c r="P96" s="17">
        <v>6260.8695652173901</v>
      </c>
      <c r="Q96" s="81">
        <v>14200</v>
      </c>
      <c r="R96" s="18">
        <f t="shared" si="8"/>
        <v>8139.1304347826072</v>
      </c>
      <c r="S96" s="18">
        <v>0</v>
      </c>
      <c r="T96" s="18">
        <f t="shared" si="9"/>
        <v>16139.130434782608</v>
      </c>
      <c r="U96" s="18">
        <f t="shared" si="10"/>
        <v>16100</v>
      </c>
      <c r="V96" s="13" t="s">
        <v>430</v>
      </c>
      <c r="W96" s="13" t="s">
        <v>528</v>
      </c>
      <c r="X96" s="44" t="s">
        <v>5899</v>
      </c>
      <c r="Y96" s="13" t="s">
        <v>46</v>
      </c>
      <c r="Z96" s="19">
        <v>43294</v>
      </c>
      <c r="AA96" s="20">
        <f t="shared" si="11"/>
        <v>16100</v>
      </c>
      <c r="AB96" s="20">
        <v>16500</v>
      </c>
      <c r="AC96" s="24"/>
      <c r="AD96" s="21"/>
    </row>
    <row r="97" spans="1:30" s="125" customFormat="1" ht="33" x14ac:dyDescent="0.25">
      <c r="A97" s="135">
        <v>91</v>
      </c>
      <c r="B97" s="40" t="s">
        <v>154</v>
      </c>
      <c r="C97" s="12" t="s">
        <v>690</v>
      </c>
      <c r="D97" s="13" t="s">
        <v>691</v>
      </c>
      <c r="E97" s="13" t="s">
        <v>4336</v>
      </c>
      <c r="F97" s="12" t="s">
        <v>692</v>
      </c>
      <c r="G97" s="14" t="s">
        <v>4288</v>
      </c>
      <c r="H97" s="14" t="s">
        <v>4223</v>
      </c>
      <c r="I97" s="15" t="s">
        <v>693</v>
      </c>
      <c r="J97" s="12" t="s">
        <v>112</v>
      </c>
      <c r="K97" s="12"/>
      <c r="L97" s="12">
        <v>17</v>
      </c>
      <c r="M97" s="16">
        <v>17</v>
      </c>
      <c r="N97" s="14" t="s">
        <v>694</v>
      </c>
      <c r="O97" s="17">
        <v>87000</v>
      </c>
      <c r="P97" s="17">
        <v>17217.391304347799</v>
      </c>
      <c r="Q97" s="18">
        <v>104000</v>
      </c>
      <c r="R97" s="18">
        <v>22382.608695652136</v>
      </c>
      <c r="S97" s="18">
        <v>0</v>
      </c>
      <c r="T97" s="18">
        <v>109382.60869565213</v>
      </c>
      <c r="U97" s="18">
        <v>109300</v>
      </c>
      <c r="V97" s="13" t="s">
        <v>430</v>
      </c>
      <c r="W97" s="13" t="s">
        <v>528</v>
      </c>
      <c r="X97" s="44" t="s">
        <v>5899</v>
      </c>
      <c r="Y97" s="13" t="s">
        <v>29</v>
      </c>
      <c r="Z97" s="19">
        <v>43294</v>
      </c>
      <c r="AA97" s="20">
        <v>109300</v>
      </c>
      <c r="AB97" s="20">
        <v>110600</v>
      </c>
      <c r="AC97" s="24"/>
      <c r="AD97" s="21"/>
    </row>
    <row r="98" spans="1:30" s="125" customFormat="1" ht="33" x14ac:dyDescent="0.25">
      <c r="A98" s="135">
        <v>92</v>
      </c>
      <c r="B98" s="40" t="s">
        <v>88</v>
      </c>
      <c r="C98" s="12" t="s">
        <v>695</v>
      </c>
      <c r="D98" s="13" t="s">
        <v>696</v>
      </c>
      <c r="E98" s="13" t="s">
        <v>4336</v>
      </c>
      <c r="F98" s="12" t="s">
        <v>697</v>
      </c>
      <c r="G98" s="14" t="s">
        <v>4289</v>
      </c>
      <c r="H98" s="14" t="s">
        <v>4224</v>
      </c>
      <c r="I98" s="15" t="s">
        <v>698</v>
      </c>
      <c r="J98" s="12" t="s">
        <v>5</v>
      </c>
      <c r="K98" s="12"/>
      <c r="L98" s="12">
        <v>18</v>
      </c>
      <c r="M98" s="16">
        <v>18</v>
      </c>
      <c r="N98" s="14" t="s">
        <v>699</v>
      </c>
      <c r="O98" s="17">
        <v>102000</v>
      </c>
      <c r="P98" s="17">
        <v>17217.391304347799</v>
      </c>
      <c r="Q98" s="18">
        <v>119000</v>
      </c>
      <c r="R98" s="18">
        <v>22382.608695652136</v>
      </c>
      <c r="S98" s="18">
        <v>0</v>
      </c>
      <c r="T98" s="18">
        <v>124382.60869565213</v>
      </c>
      <c r="U98" s="18">
        <v>124300</v>
      </c>
      <c r="V98" s="13" t="s">
        <v>430</v>
      </c>
      <c r="W98" s="13" t="s">
        <v>528</v>
      </c>
      <c r="X98" s="44" t="s">
        <v>5899</v>
      </c>
      <c r="Y98" s="13" t="s">
        <v>29</v>
      </c>
      <c r="Z98" s="19">
        <v>43294</v>
      </c>
      <c r="AA98" s="20">
        <v>124300</v>
      </c>
      <c r="AB98" s="20">
        <v>125600</v>
      </c>
      <c r="AC98" s="24"/>
      <c r="AD98" s="21"/>
    </row>
    <row r="99" spans="1:30" s="125" customFormat="1" ht="33" x14ac:dyDescent="0.25">
      <c r="A99" s="135">
        <v>93</v>
      </c>
      <c r="B99" s="40" t="s">
        <v>295</v>
      </c>
      <c r="C99" s="12" t="s">
        <v>701</v>
      </c>
      <c r="D99" s="13" t="s">
        <v>702</v>
      </c>
      <c r="E99" s="13" t="s">
        <v>4336</v>
      </c>
      <c r="F99" s="12" t="s">
        <v>703</v>
      </c>
      <c r="G99" s="14" t="s">
        <v>4257</v>
      </c>
      <c r="H99" s="14" t="s">
        <v>4225</v>
      </c>
      <c r="I99" s="15" t="s">
        <v>704</v>
      </c>
      <c r="J99" s="12" t="s">
        <v>26</v>
      </c>
      <c r="K99" s="12"/>
      <c r="L99" s="12">
        <v>31</v>
      </c>
      <c r="M99" s="16">
        <v>31</v>
      </c>
      <c r="N99" s="14" t="s">
        <v>705</v>
      </c>
      <c r="O99" s="17">
        <v>108000</v>
      </c>
      <c r="P99" s="17">
        <v>17217.391304347799</v>
      </c>
      <c r="Q99" s="18">
        <v>125000</v>
      </c>
      <c r="R99" s="18">
        <f t="shared" ref="R99:R100" si="12">+P99/1800000*2340000</f>
        <v>22382.608695652136</v>
      </c>
      <c r="S99" s="18">
        <v>0</v>
      </c>
      <c r="T99" s="18">
        <f t="shared" ref="T99:T100" si="13">+O99+R99+S99</f>
        <v>130382.60869565213</v>
      </c>
      <c r="U99" s="18">
        <f t="shared" ref="U99:U103" si="14">ROUNDDOWN(T99,-2)</f>
        <v>130300</v>
      </c>
      <c r="V99" s="13" t="s">
        <v>430</v>
      </c>
      <c r="W99" s="13" t="s">
        <v>700</v>
      </c>
      <c r="X99" s="44" t="s">
        <v>5899</v>
      </c>
      <c r="Y99" s="13" t="s">
        <v>29</v>
      </c>
      <c r="Z99" s="19">
        <v>43294</v>
      </c>
      <c r="AA99" s="20">
        <f t="shared" ref="AA99:AA100" si="15">U99</f>
        <v>130300</v>
      </c>
      <c r="AB99" s="20">
        <v>131600</v>
      </c>
      <c r="AC99" s="24" t="s">
        <v>527</v>
      </c>
      <c r="AD99" s="21"/>
    </row>
    <row r="100" spans="1:30" s="125" customFormat="1" ht="33" x14ac:dyDescent="0.25">
      <c r="A100" s="135">
        <v>94</v>
      </c>
      <c r="B100" s="40" t="s">
        <v>296</v>
      </c>
      <c r="C100" s="12" t="s">
        <v>706</v>
      </c>
      <c r="D100" s="13" t="s">
        <v>702</v>
      </c>
      <c r="E100" s="13" t="s">
        <v>4336</v>
      </c>
      <c r="F100" s="12" t="s">
        <v>707</v>
      </c>
      <c r="G100" s="14" t="s">
        <v>4270</v>
      </c>
      <c r="H100" s="14" t="s">
        <v>4226</v>
      </c>
      <c r="I100" s="15" t="s">
        <v>708</v>
      </c>
      <c r="J100" s="12" t="s">
        <v>26</v>
      </c>
      <c r="K100" s="12"/>
      <c r="L100" s="12">
        <v>31</v>
      </c>
      <c r="M100" s="16">
        <v>31</v>
      </c>
      <c r="N100" s="14" t="s">
        <v>705</v>
      </c>
      <c r="O100" s="17">
        <v>108000</v>
      </c>
      <c r="P100" s="17">
        <v>17217.391304347799</v>
      </c>
      <c r="Q100" s="18">
        <v>125000</v>
      </c>
      <c r="R100" s="18">
        <f t="shared" si="12"/>
        <v>22382.608695652136</v>
      </c>
      <c r="S100" s="18">
        <v>0</v>
      </c>
      <c r="T100" s="18">
        <f t="shared" si="13"/>
        <v>130382.60869565213</v>
      </c>
      <c r="U100" s="18">
        <f t="shared" si="14"/>
        <v>130300</v>
      </c>
      <c r="V100" s="13" t="s">
        <v>430</v>
      </c>
      <c r="W100" s="13" t="s">
        <v>700</v>
      </c>
      <c r="X100" s="44" t="s">
        <v>5899</v>
      </c>
      <c r="Y100" s="13" t="s">
        <v>29</v>
      </c>
      <c r="Z100" s="19">
        <v>43294</v>
      </c>
      <c r="AA100" s="20">
        <f t="shared" si="15"/>
        <v>130300</v>
      </c>
      <c r="AB100" s="20">
        <v>131600</v>
      </c>
      <c r="AC100" s="24" t="s">
        <v>527</v>
      </c>
      <c r="AD100" s="21"/>
    </row>
    <row r="101" spans="1:30" s="125" customFormat="1" ht="31.5" x14ac:dyDescent="0.25">
      <c r="A101" s="135">
        <v>95</v>
      </c>
      <c r="B101" s="40"/>
      <c r="C101" s="34" t="s">
        <v>5326</v>
      </c>
      <c r="D101" s="35" t="s">
        <v>5323</v>
      </c>
      <c r="E101" s="35" t="s">
        <v>4336</v>
      </c>
      <c r="F101" s="34" t="s">
        <v>641</v>
      </c>
      <c r="G101" s="36" t="s">
        <v>4295</v>
      </c>
      <c r="H101" s="36" t="s">
        <v>5327</v>
      </c>
      <c r="I101" s="34" t="s">
        <v>642</v>
      </c>
      <c r="J101" s="34" t="s">
        <v>112</v>
      </c>
      <c r="K101" s="34"/>
      <c r="L101" s="34">
        <v>29</v>
      </c>
      <c r="M101" s="36">
        <v>29</v>
      </c>
      <c r="N101" s="36" t="s">
        <v>5325</v>
      </c>
      <c r="O101" s="37">
        <v>51591</v>
      </c>
      <c r="P101" s="38">
        <f t="shared" ref="P101:P103" si="16">R101-O101</f>
        <v>16709</v>
      </c>
      <c r="Q101" s="38">
        <v>16752.5217391304</v>
      </c>
      <c r="R101" s="38">
        <v>68300</v>
      </c>
      <c r="S101" s="38">
        <f t="shared" ref="S101:S103" si="17">+Q101/1800000*2340000</f>
        <v>21778.278260869516</v>
      </c>
      <c r="T101" s="114">
        <f t="shared" ref="T101:T103" si="18">+O101+S101</f>
        <v>73369.278260869512</v>
      </c>
      <c r="U101" s="38">
        <f t="shared" si="14"/>
        <v>73300</v>
      </c>
      <c r="V101" s="115" t="s">
        <v>430</v>
      </c>
      <c r="W101" s="115" t="s">
        <v>700</v>
      </c>
      <c r="X101" s="44" t="s">
        <v>5899</v>
      </c>
      <c r="Y101" s="115" t="s">
        <v>60</v>
      </c>
      <c r="Z101" s="116">
        <v>43294</v>
      </c>
      <c r="AA101" s="116">
        <f>U101</f>
        <v>73300</v>
      </c>
      <c r="AB101" s="20"/>
      <c r="AC101" s="37" t="s">
        <v>527</v>
      </c>
      <c r="AD101" s="21"/>
    </row>
    <row r="102" spans="1:30" s="125" customFormat="1" ht="31.5" x14ac:dyDescent="0.25">
      <c r="A102" s="135">
        <v>96</v>
      </c>
      <c r="B102" s="34" t="s">
        <v>5642</v>
      </c>
      <c r="C102" s="34" t="s">
        <v>5328</v>
      </c>
      <c r="D102" s="35" t="s">
        <v>5323</v>
      </c>
      <c r="E102" s="35" t="s">
        <v>4325</v>
      </c>
      <c r="F102" s="34" t="s">
        <v>5329</v>
      </c>
      <c r="G102" s="36" t="s">
        <v>5330</v>
      </c>
      <c r="H102" s="36" t="s">
        <v>5331</v>
      </c>
      <c r="I102" s="34" t="s">
        <v>5330</v>
      </c>
      <c r="J102" s="34" t="s">
        <v>5</v>
      </c>
      <c r="K102" s="34" t="s">
        <v>62</v>
      </c>
      <c r="L102" s="34">
        <v>29</v>
      </c>
      <c r="M102" s="36">
        <v>29</v>
      </c>
      <c r="N102" s="36" t="s">
        <v>5325</v>
      </c>
      <c r="O102" s="37">
        <v>51591</v>
      </c>
      <c r="P102" s="38">
        <f t="shared" si="16"/>
        <v>16709</v>
      </c>
      <c r="Q102" s="38">
        <v>16752.5217391304</v>
      </c>
      <c r="R102" s="38">
        <v>68300</v>
      </c>
      <c r="S102" s="38">
        <f t="shared" si="17"/>
        <v>21778.278260869516</v>
      </c>
      <c r="T102" s="114">
        <f t="shared" si="18"/>
        <v>73369.278260869512</v>
      </c>
      <c r="U102" s="38">
        <f t="shared" si="14"/>
        <v>73300</v>
      </c>
      <c r="V102" s="115" t="s">
        <v>361</v>
      </c>
      <c r="W102" s="115" t="s">
        <v>700</v>
      </c>
      <c r="X102" s="47"/>
      <c r="Y102" s="115" t="s">
        <v>29</v>
      </c>
      <c r="Z102" s="116">
        <v>43294</v>
      </c>
      <c r="AA102" s="116">
        <f t="shared" ref="AA102:AA165" si="19">U102</f>
        <v>73300</v>
      </c>
      <c r="AB102" s="20"/>
      <c r="AC102" s="37" t="s">
        <v>527</v>
      </c>
      <c r="AD102" s="21"/>
    </row>
    <row r="103" spans="1:30" s="125" customFormat="1" ht="16.5" x14ac:dyDescent="0.25">
      <c r="A103" s="135">
        <v>97</v>
      </c>
      <c r="B103" s="34" t="s">
        <v>5643</v>
      </c>
      <c r="C103" s="34" t="s">
        <v>5332</v>
      </c>
      <c r="D103" s="35" t="s">
        <v>5323</v>
      </c>
      <c r="E103" s="35" t="s">
        <v>4325</v>
      </c>
      <c r="F103" s="34" t="s">
        <v>530</v>
      </c>
      <c r="G103" s="36" t="s">
        <v>531</v>
      </c>
      <c r="H103" s="36" t="s">
        <v>5333</v>
      </c>
      <c r="I103" s="34" t="s">
        <v>531</v>
      </c>
      <c r="J103" s="34" t="s">
        <v>26</v>
      </c>
      <c r="K103" s="34" t="s">
        <v>62</v>
      </c>
      <c r="L103" s="34">
        <v>29</v>
      </c>
      <c r="M103" s="36">
        <v>29</v>
      </c>
      <c r="N103" s="36" t="s">
        <v>5325</v>
      </c>
      <c r="O103" s="37">
        <v>51591</v>
      </c>
      <c r="P103" s="38">
        <f t="shared" si="16"/>
        <v>16709</v>
      </c>
      <c r="Q103" s="38">
        <v>16752.5217391304</v>
      </c>
      <c r="R103" s="38">
        <v>68300</v>
      </c>
      <c r="S103" s="38">
        <f t="shared" si="17"/>
        <v>21778.278260869516</v>
      </c>
      <c r="T103" s="114">
        <f t="shared" si="18"/>
        <v>73369.278260869512</v>
      </c>
      <c r="U103" s="38">
        <f t="shared" si="14"/>
        <v>73300</v>
      </c>
      <c r="V103" s="115" t="s">
        <v>361</v>
      </c>
      <c r="W103" s="115" t="s">
        <v>700</v>
      </c>
      <c r="X103" s="44" t="s">
        <v>5906</v>
      </c>
      <c r="Y103" s="115" t="s">
        <v>29</v>
      </c>
      <c r="Z103" s="116">
        <v>43294</v>
      </c>
      <c r="AA103" s="116">
        <f t="shared" si="19"/>
        <v>73300</v>
      </c>
      <c r="AB103" s="20"/>
      <c r="AC103" s="37" t="s">
        <v>527</v>
      </c>
      <c r="AD103" s="21"/>
    </row>
    <row r="104" spans="1:30" s="125" customFormat="1" ht="31.5" x14ac:dyDescent="0.25">
      <c r="A104" s="135">
        <v>98</v>
      </c>
      <c r="B104" s="34" t="s">
        <v>5550</v>
      </c>
      <c r="C104" s="34" t="s">
        <v>5334</v>
      </c>
      <c r="D104" s="35" t="s">
        <v>5323</v>
      </c>
      <c r="E104" s="35" t="s">
        <v>4336</v>
      </c>
      <c r="F104" s="34" t="s">
        <v>542</v>
      </c>
      <c r="G104" s="36" t="s">
        <v>4252</v>
      </c>
      <c r="H104" s="36" t="s">
        <v>5335</v>
      </c>
      <c r="I104" s="34" t="s">
        <v>543</v>
      </c>
      <c r="J104" s="34" t="s">
        <v>112</v>
      </c>
      <c r="K104" s="34"/>
      <c r="L104" s="34">
        <v>29</v>
      </c>
      <c r="M104" s="36">
        <v>29</v>
      </c>
      <c r="N104" s="36" t="s">
        <v>5325</v>
      </c>
      <c r="O104" s="37">
        <v>51591</v>
      </c>
      <c r="P104" s="38">
        <f t="shared" ref="P104:P165" si="20">R104-O104</f>
        <v>16709</v>
      </c>
      <c r="Q104" s="38">
        <v>16752.5217391304</v>
      </c>
      <c r="R104" s="38">
        <v>68300</v>
      </c>
      <c r="S104" s="38">
        <f t="shared" ref="S104:S165" si="21">+Q104/1800000*2340000</f>
        <v>21778.278260869516</v>
      </c>
      <c r="T104" s="114">
        <f t="shared" ref="T104:T165" si="22">+O104+S104</f>
        <v>73369.278260869512</v>
      </c>
      <c r="U104" s="38">
        <f t="shared" ref="U104:U165" si="23">ROUNDDOWN(T104,-2)</f>
        <v>73300</v>
      </c>
      <c r="V104" s="115" t="s">
        <v>430</v>
      </c>
      <c r="W104" s="115" t="s">
        <v>700</v>
      </c>
      <c r="X104" s="44" t="s">
        <v>5899</v>
      </c>
      <c r="Y104" s="115" t="s">
        <v>29</v>
      </c>
      <c r="Z104" s="116">
        <v>43294</v>
      </c>
      <c r="AA104" s="116">
        <f t="shared" si="19"/>
        <v>73300</v>
      </c>
      <c r="AB104" s="20"/>
      <c r="AC104" s="37" t="s">
        <v>527</v>
      </c>
      <c r="AD104" s="21"/>
    </row>
    <row r="105" spans="1:30" s="125" customFormat="1" ht="31.5" x14ac:dyDescent="0.25">
      <c r="A105" s="135">
        <v>99</v>
      </c>
      <c r="B105" s="34" t="s">
        <v>5551</v>
      </c>
      <c r="C105" s="34" t="s">
        <v>5336</v>
      </c>
      <c r="D105" s="35" t="s">
        <v>5323</v>
      </c>
      <c r="E105" s="35" t="s">
        <v>4336</v>
      </c>
      <c r="F105" s="34" t="s">
        <v>677</v>
      </c>
      <c r="G105" s="36" t="s">
        <v>4253</v>
      </c>
      <c r="H105" s="36" t="s">
        <v>5337</v>
      </c>
      <c r="I105" s="34" t="s">
        <v>678</v>
      </c>
      <c r="J105" s="34" t="s">
        <v>112</v>
      </c>
      <c r="K105" s="34"/>
      <c r="L105" s="34">
        <v>29</v>
      </c>
      <c r="M105" s="36">
        <v>29</v>
      </c>
      <c r="N105" s="36" t="s">
        <v>5325</v>
      </c>
      <c r="O105" s="37">
        <v>51591</v>
      </c>
      <c r="P105" s="38">
        <f t="shared" si="20"/>
        <v>16709</v>
      </c>
      <c r="Q105" s="38">
        <v>16752.5217391304</v>
      </c>
      <c r="R105" s="38">
        <v>68300</v>
      </c>
      <c r="S105" s="38">
        <f t="shared" si="21"/>
        <v>21778.278260869516</v>
      </c>
      <c r="T105" s="114">
        <f t="shared" si="22"/>
        <v>73369.278260869512</v>
      </c>
      <c r="U105" s="38">
        <f t="shared" si="23"/>
        <v>73300</v>
      </c>
      <c r="V105" s="115" t="s">
        <v>430</v>
      </c>
      <c r="W105" s="115" t="s">
        <v>700</v>
      </c>
      <c r="X105" s="44" t="s">
        <v>5899</v>
      </c>
      <c r="Y105" s="115" t="s">
        <v>29</v>
      </c>
      <c r="Z105" s="116">
        <v>43294</v>
      </c>
      <c r="AA105" s="116">
        <f t="shared" si="19"/>
        <v>73300</v>
      </c>
      <c r="AB105" s="20"/>
      <c r="AC105" s="37" t="s">
        <v>527</v>
      </c>
      <c r="AD105" s="21"/>
    </row>
    <row r="106" spans="1:30" s="125" customFormat="1" ht="31.5" x14ac:dyDescent="0.25">
      <c r="A106" s="135">
        <v>100</v>
      </c>
      <c r="B106" s="34" t="s">
        <v>5552</v>
      </c>
      <c r="C106" s="34" t="s">
        <v>5338</v>
      </c>
      <c r="D106" s="35" t="s">
        <v>5323</v>
      </c>
      <c r="E106" s="35" t="s">
        <v>4336</v>
      </c>
      <c r="F106" s="34" t="s">
        <v>557</v>
      </c>
      <c r="G106" s="36" t="s">
        <v>4254</v>
      </c>
      <c r="H106" s="36" t="s">
        <v>5339</v>
      </c>
      <c r="I106" s="34" t="s">
        <v>558</v>
      </c>
      <c r="J106" s="34" t="s">
        <v>26</v>
      </c>
      <c r="K106" s="34"/>
      <c r="L106" s="34">
        <v>29</v>
      </c>
      <c r="M106" s="36">
        <v>29</v>
      </c>
      <c r="N106" s="36" t="s">
        <v>5325</v>
      </c>
      <c r="O106" s="37">
        <v>51591</v>
      </c>
      <c r="P106" s="38">
        <f t="shared" si="20"/>
        <v>16709</v>
      </c>
      <c r="Q106" s="38">
        <v>16752.5217391304</v>
      </c>
      <c r="R106" s="38">
        <v>68300</v>
      </c>
      <c r="S106" s="38">
        <f t="shared" si="21"/>
        <v>21778.278260869516</v>
      </c>
      <c r="T106" s="114">
        <f t="shared" si="22"/>
        <v>73369.278260869512</v>
      </c>
      <c r="U106" s="38">
        <f t="shared" si="23"/>
        <v>73300</v>
      </c>
      <c r="V106" s="115" t="s">
        <v>430</v>
      </c>
      <c r="W106" s="115" t="s">
        <v>700</v>
      </c>
      <c r="X106" s="44" t="s">
        <v>5899</v>
      </c>
      <c r="Y106" s="115" t="s">
        <v>29</v>
      </c>
      <c r="Z106" s="116">
        <v>43294</v>
      </c>
      <c r="AA106" s="116">
        <f t="shared" si="19"/>
        <v>73300</v>
      </c>
      <c r="AB106" s="20"/>
      <c r="AC106" s="37" t="s">
        <v>527</v>
      </c>
      <c r="AD106" s="21"/>
    </row>
    <row r="107" spans="1:30" s="125" customFormat="1" ht="31.5" x14ac:dyDescent="0.25">
      <c r="A107" s="135">
        <v>101</v>
      </c>
      <c r="B107" s="34" t="s">
        <v>5553</v>
      </c>
      <c r="C107" s="34" t="s">
        <v>5340</v>
      </c>
      <c r="D107" s="35" t="s">
        <v>5323</v>
      </c>
      <c r="E107" s="35" t="s">
        <v>4336</v>
      </c>
      <c r="F107" s="34" t="s">
        <v>575</v>
      </c>
      <c r="G107" s="36" t="s">
        <v>4255</v>
      </c>
      <c r="H107" s="36" t="s">
        <v>5341</v>
      </c>
      <c r="I107" s="34" t="s">
        <v>576</v>
      </c>
      <c r="J107" s="34" t="s">
        <v>26</v>
      </c>
      <c r="K107" s="34"/>
      <c r="L107" s="34">
        <v>29</v>
      </c>
      <c r="M107" s="36">
        <v>29</v>
      </c>
      <c r="N107" s="36" t="s">
        <v>5325</v>
      </c>
      <c r="O107" s="37">
        <v>51591</v>
      </c>
      <c r="P107" s="38">
        <f t="shared" si="20"/>
        <v>16709</v>
      </c>
      <c r="Q107" s="38">
        <v>16752.5217391304</v>
      </c>
      <c r="R107" s="38">
        <v>68300</v>
      </c>
      <c r="S107" s="38">
        <f t="shared" si="21"/>
        <v>21778.278260869516</v>
      </c>
      <c r="T107" s="114">
        <f t="shared" si="22"/>
        <v>73369.278260869512</v>
      </c>
      <c r="U107" s="38">
        <f t="shared" si="23"/>
        <v>73300</v>
      </c>
      <c r="V107" s="115" t="s">
        <v>430</v>
      </c>
      <c r="W107" s="115" t="s">
        <v>700</v>
      </c>
      <c r="X107" s="44" t="s">
        <v>5899</v>
      </c>
      <c r="Y107" s="115" t="s">
        <v>60</v>
      </c>
      <c r="Z107" s="116">
        <v>43294</v>
      </c>
      <c r="AA107" s="116">
        <f t="shared" si="19"/>
        <v>73300</v>
      </c>
      <c r="AB107" s="20"/>
      <c r="AC107" s="37" t="s">
        <v>527</v>
      </c>
      <c r="AD107" s="21"/>
    </row>
    <row r="108" spans="1:30" s="125" customFormat="1" ht="31.5" x14ac:dyDescent="0.25">
      <c r="A108" s="135">
        <v>102</v>
      </c>
      <c r="B108" s="34" t="s">
        <v>5554</v>
      </c>
      <c r="C108" s="34" t="s">
        <v>5342</v>
      </c>
      <c r="D108" s="35" t="s">
        <v>5323</v>
      </c>
      <c r="E108" s="35" t="s">
        <v>4336</v>
      </c>
      <c r="F108" s="34" t="s">
        <v>572</v>
      </c>
      <c r="G108" s="36" t="s">
        <v>4256</v>
      </c>
      <c r="H108" s="36" t="s">
        <v>5343</v>
      </c>
      <c r="I108" s="34" t="s">
        <v>573</v>
      </c>
      <c r="J108" s="34" t="s">
        <v>26</v>
      </c>
      <c r="K108" s="34"/>
      <c r="L108" s="34">
        <v>29</v>
      </c>
      <c r="M108" s="36">
        <v>29</v>
      </c>
      <c r="N108" s="36" t="s">
        <v>5325</v>
      </c>
      <c r="O108" s="37">
        <v>51591</v>
      </c>
      <c r="P108" s="38">
        <f t="shared" si="20"/>
        <v>16709</v>
      </c>
      <c r="Q108" s="38">
        <v>16752.5217391304</v>
      </c>
      <c r="R108" s="38">
        <v>68300</v>
      </c>
      <c r="S108" s="38">
        <f t="shared" si="21"/>
        <v>21778.278260869516</v>
      </c>
      <c r="T108" s="114">
        <f t="shared" si="22"/>
        <v>73369.278260869512</v>
      </c>
      <c r="U108" s="38">
        <f t="shared" si="23"/>
        <v>73300</v>
      </c>
      <c r="V108" s="115" t="s">
        <v>430</v>
      </c>
      <c r="W108" s="115" t="s">
        <v>700</v>
      </c>
      <c r="X108" s="44" t="s">
        <v>5899</v>
      </c>
      <c r="Y108" s="115" t="s">
        <v>60</v>
      </c>
      <c r="Z108" s="116">
        <v>43294</v>
      </c>
      <c r="AA108" s="116">
        <f t="shared" si="19"/>
        <v>73300</v>
      </c>
      <c r="AB108" s="20"/>
      <c r="AC108" s="37" t="s">
        <v>527</v>
      </c>
      <c r="AD108" s="21"/>
    </row>
    <row r="109" spans="1:30" s="125" customFormat="1" ht="31.5" x14ac:dyDescent="0.25">
      <c r="A109" s="135">
        <v>103</v>
      </c>
      <c r="B109" s="34" t="s">
        <v>5555</v>
      </c>
      <c r="C109" s="34" t="s">
        <v>5344</v>
      </c>
      <c r="D109" s="35" t="s">
        <v>5323</v>
      </c>
      <c r="E109" s="35" t="s">
        <v>4336</v>
      </c>
      <c r="F109" s="34" t="s">
        <v>682</v>
      </c>
      <c r="G109" s="36" t="s">
        <v>4258</v>
      </c>
      <c r="H109" s="36" t="s">
        <v>5345</v>
      </c>
      <c r="I109" s="34" t="s">
        <v>683</v>
      </c>
      <c r="J109" s="34" t="s">
        <v>112</v>
      </c>
      <c r="K109" s="34"/>
      <c r="L109" s="34">
        <v>29</v>
      </c>
      <c r="M109" s="36">
        <v>29</v>
      </c>
      <c r="N109" s="36" t="s">
        <v>5325</v>
      </c>
      <c r="O109" s="37">
        <v>51591</v>
      </c>
      <c r="P109" s="38">
        <f t="shared" si="20"/>
        <v>16709</v>
      </c>
      <c r="Q109" s="38">
        <v>16752.5217391304</v>
      </c>
      <c r="R109" s="38">
        <v>68300</v>
      </c>
      <c r="S109" s="38">
        <f t="shared" si="21"/>
        <v>21778.278260869516</v>
      </c>
      <c r="T109" s="114">
        <f t="shared" si="22"/>
        <v>73369.278260869512</v>
      </c>
      <c r="U109" s="38">
        <f t="shared" si="23"/>
        <v>73300</v>
      </c>
      <c r="V109" s="115" t="s">
        <v>430</v>
      </c>
      <c r="W109" s="115" t="s">
        <v>700</v>
      </c>
      <c r="X109" s="44" t="s">
        <v>5899</v>
      </c>
      <c r="Y109" s="115" t="s">
        <v>60</v>
      </c>
      <c r="Z109" s="116">
        <v>43294</v>
      </c>
      <c r="AA109" s="116">
        <f t="shared" si="19"/>
        <v>73300</v>
      </c>
      <c r="AB109" s="20"/>
      <c r="AC109" s="37" t="s">
        <v>527</v>
      </c>
      <c r="AD109" s="21"/>
    </row>
    <row r="110" spans="1:30" s="125" customFormat="1" ht="31.5" x14ac:dyDescent="0.25">
      <c r="A110" s="135">
        <v>104</v>
      </c>
      <c r="B110" s="34" t="s">
        <v>5556</v>
      </c>
      <c r="C110" s="34" t="s">
        <v>5346</v>
      </c>
      <c r="D110" s="35" t="s">
        <v>5323</v>
      </c>
      <c r="E110" s="35" t="s">
        <v>4336</v>
      </c>
      <c r="F110" s="34" t="s">
        <v>632</v>
      </c>
      <c r="G110" s="36" t="s">
        <v>4259</v>
      </c>
      <c r="H110" s="36" t="s">
        <v>5347</v>
      </c>
      <c r="I110" s="34" t="s">
        <v>633</v>
      </c>
      <c r="J110" s="34" t="s">
        <v>26</v>
      </c>
      <c r="K110" s="34"/>
      <c r="L110" s="34">
        <v>29</v>
      </c>
      <c r="M110" s="36">
        <v>29</v>
      </c>
      <c r="N110" s="36" t="s">
        <v>5325</v>
      </c>
      <c r="O110" s="37">
        <v>51591</v>
      </c>
      <c r="P110" s="38">
        <f t="shared" si="20"/>
        <v>16709</v>
      </c>
      <c r="Q110" s="38">
        <v>16752.5217391304</v>
      </c>
      <c r="R110" s="38">
        <v>68300</v>
      </c>
      <c r="S110" s="38">
        <f t="shared" si="21"/>
        <v>21778.278260869516</v>
      </c>
      <c r="T110" s="114">
        <f t="shared" si="22"/>
        <v>73369.278260869512</v>
      </c>
      <c r="U110" s="38">
        <f t="shared" si="23"/>
        <v>73300</v>
      </c>
      <c r="V110" s="115" t="s">
        <v>430</v>
      </c>
      <c r="W110" s="115" t="s">
        <v>700</v>
      </c>
      <c r="X110" s="44" t="s">
        <v>5899</v>
      </c>
      <c r="Y110" s="115" t="s">
        <v>60</v>
      </c>
      <c r="Z110" s="116">
        <v>43294</v>
      </c>
      <c r="AA110" s="116">
        <f t="shared" si="19"/>
        <v>73300</v>
      </c>
      <c r="AB110" s="20"/>
      <c r="AC110" s="37" t="s">
        <v>527</v>
      </c>
      <c r="AD110" s="21"/>
    </row>
    <row r="111" spans="1:30" s="125" customFormat="1" ht="31.5" x14ac:dyDescent="0.25">
      <c r="A111" s="135">
        <v>105</v>
      </c>
      <c r="B111" s="34" t="s">
        <v>5557</v>
      </c>
      <c r="C111" s="34" t="s">
        <v>5348</v>
      </c>
      <c r="D111" s="35" t="s">
        <v>5323</v>
      </c>
      <c r="E111" s="35" t="s">
        <v>4336</v>
      </c>
      <c r="F111" s="34" t="s">
        <v>617</v>
      </c>
      <c r="G111" s="36" t="s">
        <v>4260</v>
      </c>
      <c r="H111" s="36" t="s">
        <v>5349</v>
      </c>
      <c r="I111" s="34" t="s">
        <v>618</v>
      </c>
      <c r="J111" s="34" t="s">
        <v>112</v>
      </c>
      <c r="K111" s="34"/>
      <c r="L111" s="34">
        <v>29</v>
      </c>
      <c r="M111" s="36">
        <v>29</v>
      </c>
      <c r="N111" s="36" t="s">
        <v>5325</v>
      </c>
      <c r="O111" s="37">
        <v>51591</v>
      </c>
      <c r="P111" s="38">
        <f t="shared" si="20"/>
        <v>16709</v>
      </c>
      <c r="Q111" s="38">
        <v>16752.5217391304</v>
      </c>
      <c r="R111" s="38">
        <v>68300</v>
      </c>
      <c r="S111" s="38">
        <f t="shared" si="21"/>
        <v>21778.278260869516</v>
      </c>
      <c r="T111" s="114">
        <f t="shared" si="22"/>
        <v>73369.278260869512</v>
      </c>
      <c r="U111" s="38">
        <f t="shared" si="23"/>
        <v>73300</v>
      </c>
      <c r="V111" s="115" t="s">
        <v>430</v>
      </c>
      <c r="W111" s="115" t="s">
        <v>700</v>
      </c>
      <c r="X111" s="44" t="s">
        <v>5899</v>
      </c>
      <c r="Y111" s="115" t="s">
        <v>60</v>
      </c>
      <c r="Z111" s="116">
        <v>43294</v>
      </c>
      <c r="AA111" s="116">
        <f t="shared" si="19"/>
        <v>73300</v>
      </c>
      <c r="AB111" s="20"/>
      <c r="AC111" s="37" t="s">
        <v>527</v>
      </c>
      <c r="AD111" s="21"/>
    </row>
    <row r="112" spans="1:30" s="125" customFormat="1" ht="31.5" x14ac:dyDescent="0.25">
      <c r="A112" s="135">
        <v>106</v>
      </c>
      <c r="B112" s="34" t="s">
        <v>5558</v>
      </c>
      <c r="C112" s="34" t="s">
        <v>5350</v>
      </c>
      <c r="D112" s="35" t="s">
        <v>5323</v>
      </c>
      <c r="E112" s="35" t="s">
        <v>4336</v>
      </c>
      <c r="F112" s="34" t="s">
        <v>623</v>
      </c>
      <c r="G112" s="36" t="s">
        <v>4261</v>
      </c>
      <c r="H112" s="36" t="s">
        <v>5351</v>
      </c>
      <c r="I112" s="34" t="s">
        <v>624</v>
      </c>
      <c r="J112" s="34" t="s">
        <v>112</v>
      </c>
      <c r="K112" s="34"/>
      <c r="L112" s="34">
        <v>29</v>
      </c>
      <c r="M112" s="36">
        <v>29</v>
      </c>
      <c r="N112" s="36" t="s">
        <v>5325</v>
      </c>
      <c r="O112" s="37">
        <v>51591</v>
      </c>
      <c r="P112" s="38">
        <f t="shared" si="20"/>
        <v>16709</v>
      </c>
      <c r="Q112" s="38">
        <v>16752.5217391304</v>
      </c>
      <c r="R112" s="38">
        <v>68300</v>
      </c>
      <c r="S112" s="38">
        <f t="shared" si="21"/>
        <v>21778.278260869516</v>
      </c>
      <c r="T112" s="114">
        <f t="shared" si="22"/>
        <v>73369.278260869512</v>
      </c>
      <c r="U112" s="38">
        <f t="shared" si="23"/>
        <v>73300</v>
      </c>
      <c r="V112" s="115" t="s">
        <v>430</v>
      </c>
      <c r="W112" s="115" t="s">
        <v>700</v>
      </c>
      <c r="X112" s="44" t="s">
        <v>5899</v>
      </c>
      <c r="Y112" s="115" t="s">
        <v>60</v>
      </c>
      <c r="Z112" s="116">
        <v>43294</v>
      </c>
      <c r="AA112" s="116">
        <f t="shared" si="19"/>
        <v>73300</v>
      </c>
      <c r="AB112" s="20"/>
      <c r="AC112" s="37" t="s">
        <v>527</v>
      </c>
      <c r="AD112" s="21"/>
    </row>
    <row r="113" spans="1:30" s="125" customFormat="1" ht="31.5" x14ac:dyDescent="0.25">
      <c r="A113" s="135">
        <v>107</v>
      </c>
      <c r="B113" s="34" t="s">
        <v>5559</v>
      </c>
      <c r="C113" s="34" t="s">
        <v>5352</v>
      </c>
      <c r="D113" s="35" t="s">
        <v>5323</v>
      </c>
      <c r="E113" s="35" t="s">
        <v>4336</v>
      </c>
      <c r="F113" s="34" t="s">
        <v>578</v>
      </c>
      <c r="G113" s="36" t="s">
        <v>4262</v>
      </c>
      <c r="H113" s="36" t="s">
        <v>5353</v>
      </c>
      <c r="I113" s="34" t="s">
        <v>579</v>
      </c>
      <c r="J113" s="34" t="s">
        <v>26</v>
      </c>
      <c r="K113" s="34"/>
      <c r="L113" s="34">
        <v>29</v>
      </c>
      <c r="M113" s="36">
        <v>29</v>
      </c>
      <c r="N113" s="36" t="s">
        <v>5325</v>
      </c>
      <c r="O113" s="37">
        <v>51591</v>
      </c>
      <c r="P113" s="38">
        <f t="shared" si="20"/>
        <v>16709</v>
      </c>
      <c r="Q113" s="38">
        <v>16752.5217391304</v>
      </c>
      <c r="R113" s="38">
        <v>68300</v>
      </c>
      <c r="S113" s="38">
        <f t="shared" si="21"/>
        <v>21778.278260869516</v>
      </c>
      <c r="T113" s="114">
        <f t="shared" si="22"/>
        <v>73369.278260869512</v>
      </c>
      <c r="U113" s="38">
        <f t="shared" si="23"/>
        <v>73300</v>
      </c>
      <c r="V113" s="115" t="s">
        <v>430</v>
      </c>
      <c r="W113" s="115" t="s">
        <v>700</v>
      </c>
      <c r="X113" s="44" t="s">
        <v>5899</v>
      </c>
      <c r="Y113" s="115" t="s">
        <v>29</v>
      </c>
      <c r="Z113" s="116">
        <v>43294</v>
      </c>
      <c r="AA113" s="116">
        <f t="shared" si="19"/>
        <v>73300</v>
      </c>
      <c r="AB113" s="20"/>
      <c r="AC113" s="37" t="s">
        <v>527</v>
      </c>
      <c r="AD113" s="21"/>
    </row>
    <row r="114" spans="1:30" s="125" customFormat="1" ht="31.5" x14ac:dyDescent="0.25">
      <c r="A114" s="135">
        <v>108</v>
      </c>
      <c r="B114" s="34" t="s">
        <v>5560</v>
      </c>
      <c r="C114" s="34" t="s">
        <v>5354</v>
      </c>
      <c r="D114" s="35" t="s">
        <v>5323</v>
      </c>
      <c r="E114" s="35" t="s">
        <v>4336</v>
      </c>
      <c r="F114" s="34" t="s">
        <v>629</v>
      </c>
      <c r="G114" s="36" t="s">
        <v>4263</v>
      </c>
      <c r="H114" s="36" t="s">
        <v>5355</v>
      </c>
      <c r="I114" s="34" t="s">
        <v>630</v>
      </c>
      <c r="J114" s="34" t="s">
        <v>26</v>
      </c>
      <c r="K114" s="34"/>
      <c r="L114" s="34">
        <v>29</v>
      </c>
      <c r="M114" s="36">
        <v>29</v>
      </c>
      <c r="N114" s="36" t="s">
        <v>5325</v>
      </c>
      <c r="O114" s="37">
        <v>51591</v>
      </c>
      <c r="P114" s="38">
        <f t="shared" si="20"/>
        <v>16709</v>
      </c>
      <c r="Q114" s="38">
        <v>16752.5217391304</v>
      </c>
      <c r="R114" s="38">
        <v>68300</v>
      </c>
      <c r="S114" s="38">
        <f t="shared" si="21"/>
        <v>21778.278260869516</v>
      </c>
      <c r="T114" s="114">
        <f t="shared" si="22"/>
        <v>73369.278260869512</v>
      </c>
      <c r="U114" s="38">
        <f t="shared" si="23"/>
        <v>73300</v>
      </c>
      <c r="V114" s="115" t="s">
        <v>430</v>
      </c>
      <c r="W114" s="115" t="s">
        <v>700</v>
      </c>
      <c r="X114" s="44" t="s">
        <v>5899</v>
      </c>
      <c r="Y114" s="115" t="s">
        <v>60</v>
      </c>
      <c r="Z114" s="116">
        <v>43294</v>
      </c>
      <c r="AA114" s="116">
        <f t="shared" si="19"/>
        <v>73300</v>
      </c>
      <c r="AB114" s="20"/>
      <c r="AC114" s="37" t="s">
        <v>527</v>
      </c>
      <c r="AD114" s="21"/>
    </row>
    <row r="115" spans="1:30" s="125" customFormat="1" ht="31.5" x14ac:dyDescent="0.25">
      <c r="A115" s="135">
        <v>109</v>
      </c>
      <c r="B115" s="34" t="s">
        <v>5561</v>
      </c>
      <c r="C115" s="34" t="s">
        <v>5356</v>
      </c>
      <c r="D115" s="35" t="s">
        <v>5323</v>
      </c>
      <c r="E115" s="35" t="s">
        <v>4336</v>
      </c>
      <c r="F115" s="34" t="s">
        <v>626</v>
      </c>
      <c r="G115" s="36" t="s">
        <v>4264</v>
      </c>
      <c r="H115" s="36" t="s">
        <v>5357</v>
      </c>
      <c r="I115" s="34" t="s">
        <v>627</v>
      </c>
      <c r="J115" s="34" t="s">
        <v>112</v>
      </c>
      <c r="K115" s="34"/>
      <c r="L115" s="34">
        <v>29</v>
      </c>
      <c r="M115" s="36">
        <v>29</v>
      </c>
      <c r="N115" s="36" t="s">
        <v>5325</v>
      </c>
      <c r="O115" s="37">
        <v>51591</v>
      </c>
      <c r="P115" s="38">
        <f t="shared" si="20"/>
        <v>16709</v>
      </c>
      <c r="Q115" s="38">
        <v>16752.5217391304</v>
      </c>
      <c r="R115" s="38">
        <v>68300</v>
      </c>
      <c r="S115" s="38">
        <f t="shared" si="21"/>
        <v>21778.278260869516</v>
      </c>
      <c r="T115" s="114">
        <f t="shared" si="22"/>
        <v>73369.278260869512</v>
      </c>
      <c r="U115" s="38">
        <f t="shared" si="23"/>
        <v>73300</v>
      </c>
      <c r="V115" s="115" t="s">
        <v>430</v>
      </c>
      <c r="W115" s="115" t="s">
        <v>700</v>
      </c>
      <c r="X115" s="44" t="s">
        <v>5899</v>
      </c>
      <c r="Y115" s="115" t="s">
        <v>60</v>
      </c>
      <c r="Z115" s="116">
        <v>43294</v>
      </c>
      <c r="AA115" s="116">
        <f t="shared" si="19"/>
        <v>73300</v>
      </c>
      <c r="AB115" s="20"/>
      <c r="AC115" s="37" t="s">
        <v>527</v>
      </c>
      <c r="AD115" s="21"/>
    </row>
    <row r="116" spans="1:30" s="125" customFormat="1" ht="31.5" x14ac:dyDescent="0.25">
      <c r="A116" s="135">
        <v>110</v>
      </c>
      <c r="B116" s="34" t="s">
        <v>5562</v>
      </c>
      <c r="C116" s="34" t="s">
        <v>5358</v>
      </c>
      <c r="D116" s="35" t="s">
        <v>5323</v>
      </c>
      <c r="E116" s="35" t="s">
        <v>4336</v>
      </c>
      <c r="F116" s="34" t="s">
        <v>620</v>
      </c>
      <c r="G116" s="36" t="s">
        <v>4265</v>
      </c>
      <c r="H116" s="36" t="s">
        <v>5359</v>
      </c>
      <c r="I116" s="34" t="s">
        <v>621</v>
      </c>
      <c r="J116" s="34" t="s">
        <v>112</v>
      </c>
      <c r="K116" s="34"/>
      <c r="L116" s="34">
        <v>29</v>
      </c>
      <c r="M116" s="36">
        <v>29</v>
      </c>
      <c r="N116" s="36" t="s">
        <v>5325</v>
      </c>
      <c r="O116" s="37">
        <v>51591</v>
      </c>
      <c r="P116" s="38">
        <f t="shared" si="20"/>
        <v>16709</v>
      </c>
      <c r="Q116" s="38">
        <v>16752.5217391304</v>
      </c>
      <c r="R116" s="38">
        <v>68300</v>
      </c>
      <c r="S116" s="38">
        <f t="shared" si="21"/>
        <v>21778.278260869516</v>
      </c>
      <c r="T116" s="114">
        <f t="shared" si="22"/>
        <v>73369.278260869512</v>
      </c>
      <c r="U116" s="38">
        <f t="shared" si="23"/>
        <v>73300</v>
      </c>
      <c r="V116" s="115" t="s">
        <v>430</v>
      </c>
      <c r="W116" s="115" t="s">
        <v>700</v>
      </c>
      <c r="X116" s="44" t="s">
        <v>5899</v>
      </c>
      <c r="Y116" s="115" t="s">
        <v>60</v>
      </c>
      <c r="Z116" s="116">
        <v>43294</v>
      </c>
      <c r="AA116" s="116">
        <f t="shared" si="19"/>
        <v>73300</v>
      </c>
      <c r="AB116" s="20"/>
      <c r="AC116" s="37" t="s">
        <v>527</v>
      </c>
      <c r="AD116" s="21"/>
    </row>
    <row r="117" spans="1:30" s="125" customFormat="1" ht="31.5" x14ac:dyDescent="0.25">
      <c r="A117" s="135">
        <v>111</v>
      </c>
      <c r="B117" s="34" t="s">
        <v>5563</v>
      </c>
      <c r="C117" s="34" t="s">
        <v>5360</v>
      </c>
      <c r="D117" s="35" t="s">
        <v>5323</v>
      </c>
      <c r="E117" s="35" t="s">
        <v>4336</v>
      </c>
      <c r="F117" s="34" t="s">
        <v>5361</v>
      </c>
      <c r="G117" s="36" t="s">
        <v>5362</v>
      </c>
      <c r="H117" s="36" t="s">
        <v>5363</v>
      </c>
      <c r="I117" s="34" t="s">
        <v>5364</v>
      </c>
      <c r="J117" s="34" t="s">
        <v>112</v>
      </c>
      <c r="K117" s="34"/>
      <c r="L117" s="34">
        <v>29</v>
      </c>
      <c r="M117" s="36">
        <v>29</v>
      </c>
      <c r="N117" s="36" t="s">
        <v>5325</v>
      </c>
      <c r="O117" s="37">
        <v>51591</v>
      </c>
      <c r="P117" s="38">
        <f t="shared" si="20"/>
        <v>16709</v>
      </c>
      <c r="Q117" s="38">
        <v>16752.5217391304</v>
      </c>
      <c r="R117" s="38">
        <v>68300</v>
      </c>
      <c r="S117" s="38">
        <f t="shared" si="21"/>
        <v>21778.278260869516</v>
      </c>
      <c r="T117" s="114">
        <f t="shared" si="22"/>
        <v>73369.278260869512</v>
      </c>
      <c r="U117" s="38">
        <f t="shared" si="23"/>
        <v>73300</v>
      </c>
      <c r="V117" s="115" t="s">
        <v>430</v>
      </c>
      <c r="W117" s="115" t="s">
        <v>700</v>
      </c>
      <c r="X117" s="44" t="s">
        <v>5899</v>
      </c>
      <c r="Y117" s="115" t="s">
        <v>29</v>
      </c>
      <c r="Z117" s="116">
        <v>43294</v>
      </c>
      <c r="AA117" s="116">
        <f t="shared" si="19"/>
        <v>73300</v>
      </c>
      <c r="AB117" s="20"/>
      <c r="AC117" s="37" t="s">
        <v>527</v>
      </c>
      <c r="AD117" s="21"/>
    </row>
    <row r="118" spans="1:30" s="125" customFormat="1" ht="31.5" x14ac:dyDescent="0.25">
      <c r="A118" s="135">
        <v>112</v>
      </c>
      <c r="B118" s="34" t="s">
        <v>5564</v>
      </c>
      <c r="C118" s="36" t="s">
        <v>5365</v>
      </c>
      <c r="D118" s="36" t="s">
        <v>5323</v>
      </c>
      <c r="E118" s="35" t="s">
        <v>4336</v>
      </c>
      <c r="F118" s="36" t="s">
        <v>548</v>
      </c>
      <c r="G118" s="36" t="s">
        <v>4266</v>
      </c>
      <c r="H118" s="36" t="s">
        <v>5366</v>
      </c>
      <c r="I118" s="34" t="s">
        <v>549</v>
      </c>
      <c r="J118" s="34" t="s">
        <v>26</v>
      </c>
      <c r="K118" s="34"/>
      <c r="L118" s="34">
        <v>29</v>
      </c>
      <c r="M118" s="36">
        <v>29</v>
      </c>
      <c r="N118" s="36" t="s">
        <v>5325</v>
      </c>
      <c r="O118" s="37">
        <v>51591</v>
      </c>
      <c r="P118" s="38">
        <f t="shared" si="20"/>
        <v>16709</v>
      </c>
      <c r="Q118" s="38">
        <v>16752.5217391304</v>
      </c>
      <c r="R118" s="38">
        <v>68300</v>
      </c>
      <c r="S118" s="38">
        <f t="shared" si="21"/>
        <v>21778.278260869516</v>
      </c>
      <c r="T118" s="114">
        <f t="shared" si="22"/>
        <v>73369.278260869512</v>
      </c>
      <c r="U118" s="38">
        <f t="shared" si="23"/>
        <v>73300</v>
      </c>
      <c r="V118" s="115" t="s">
        <v>430</v>
      </c>
      <c r="W118" s="115" t="s">
        <v>700</v>
      </c>
      <c r="X118" s="44" t="s">
        <v>5899</v>
      </c>
      <c r="Y118" s="115" t="s">
        <v>29</v>
      </c>
      <c r="Z118" s="116">
        <v>43294</v>
      </c>
      <c r="AA118" s="116">
        <f t="shared" si="19"/>
        <v>73300</v>
      </c>
      <c r="AB118" s="20"/>
      <c r="AC118" s="37" t="s">
        <v>527</v>
      </c>
      <c r="AD118" s="21"/>
    </row>
    <row r="119" spans="1:30" s="125" customFormat="1" ht="16.5" x14ac:dyDescent="0.25">
      <c r="A119" s="135">
        <v>113</v>
      </c>
      <c r="B119" s="34" t="s">
        <v>5565</v>
      </c>
      <c r="C119" s="36" t="s">
        <v>5367</v>
      </c>
      <c r="D119" s="36" t="s">
        <v>5323</v>
      </c>
      <c r="E119" s="35" t="s">
        <v>4336</v>
      </c>
      <c r="F119" s="36" t="s">
        <v>545</v>
      </c>
      <c r="G119" s="36" t="s">
        <v>4267</v>
      </c>
      <c r="H119" s="36" t="s">
        <v>5368</v>
      </c>
      <c r="I119" s="34" t="s">
        <v>546</v>
      </c>
      <c r="J119" s="34" t="s">
        <v>112</v>
      </c>
      <c r="K119" s="34"/>
      <c r="L119" s="34">
        <v>29</v>
      </c>
      <c r="M119" s="36">
        <v>29</v>
      </c>
      <c r="N119" s="36" t="s">
        <v>5325</v>
      </c>
      <c r="O119" s="37">
        <v>51591</v>
      </c>
      <c r="P119" s="38">
        <f t="shared" si="20"/>
        <v>16709</v>
      </c>
      <c r="Q119" s="38">
        <v>16752.5217391304</v>
      </c>
      <c r="R119" s="38">
        <v>68300</v>
      </c>
      <c r="S119" s="38">
        <f t="shared" si="21"/>
        <v>21778.278260869516</v>
      </c>
      <c r="T119" s="114">
        <f t="shared" si="22"/>
        <v>73369.278260869512</v>
      </c>
      <c r="U119" s="38">
        <f t="shared" si="23"/>
        <v>73300</v>
      </c>
      <c r="V119" s="115" t="s">
        <v>430</v>
      </c>
      <c r="W119" s="115" t="s">
        <v>700</v>
      </c>
      <c r="X119" s="44" t="s">
        <v>5899</v>
      </c>
      <c r="Y119" s="115" t="s">
        <v>29</v>
      </c>
      <c r="Z119" s="116">
        <v>43294</v>
      </c>
      <c r="AA119" s="116">
        <f t="shared" si="19"/>
        <v>73300</v>
      </c>
      <c r="AB119" s="20"/>
      <c r="AC119" s="37" t="s">
        <v>527</v>
      </c>
      <c r="AD119" s="21"/>
    </row>
    <row r="120" spans="1:30" s="125" customFormat="1" ht="31.5" x14ac:dyDescent="0.25">
      <c r="A120" s="135">
        <v>114</v>
      </c>
      <c r="B120" s="34" t="s">
        <v>5566</v>
      </c>
      <c r="C120" s="36" t="s">
        <v>5369</v>
      </c>
      <c r="D120" s="36" t="s">
        <v>5323</v>
      </c>
      <c r="E120" s="35" t="s">
        <v>4336</v>
      </c>
      <c r="F120" s="36" t="s">
        <v>554</v>
      </c>
      <c r="G120" s="36" t="s">
        <v>4268</v>
      </c>
      <c r="H120" s="36" t="s">
        <v>5370</v>
      </c>
      <c r="I120" s="34" t="s">
        <v>555</v>
      </c>
      <c r="J120" s="34" t="s">
        <v>112</v>
      </c>
      <c r="K120" s="34"/>
      <c r="L120" s="34">
        <v>29</v>
      </c>
      <c r="M120" s="36">
        <v>29</v>
      </c>
      <c r="N120" s="36" t="s">
        <v>5325</v>
      </c>
      <c r="O120" s="37">
        <v>51591</v>
      </c>
      <c r="P120" s="38">
        <f t="shared" si="20"/>
        <v>16709</v>
      </c>
      <c r="Q120" s="38">
        <v>16752.5217391304</v>
      </c>
      <c r="R120" s="38">
        <v>68300</v>
      </c>
      <c r="S120" s="38">
        <f t="shared" si="21"/>
        <v>21778.278260869516</v>
      </c>
      <c r="T120" s="114">
        <f t="shared" si="22"/>
        <v>73369.278260869512</v>
      </c>
      <c r="U120" s="38">
        <f t="shared" si="23"/>
        <v>73300</v>
      </c>
      <c r="V120" s="115" t="s">
        <v>430</v>
      </c>
      <c r="W120" s="115" t="s">
        <v>700</v>
      </c>
      <c r="X120" s="44" t="s">
        <v>5899</v>
      </c>
      <c r="Y120" s="115" t="s">
        <v>29</v>
      </c>
      <c r="Z120" s="116">
        <v>43294</v>
      </c>
      <c r="AA120" s="116">
        <f t="shared" si="19"/>
        <v>73300</v>
      </c>
      <c r="AB120" s="20"/>
      <c r="AC120" s="37" t="s">
        <v>527</v>
      </c>
      <c r="AD120" s="21"/>
    </row>
    <row r="121" spans="1:30" s="125" customFormat="1" ht="31.5" x14ac:dyDescent="0.25">
      <c r="A121" s="135">
        <v>115</v>
      </c>
      <c r="B121" s="34" t="s">
        <v>5567</v>
      </c>
      <c r="C121" s="36" t="s">
        <v>5371</v>
      </c>
      <c r="D121" s="36" t="s">
        <v>5323</v>
      </c>
      <c r="E121" s="35" t="s">
        <v>4336</v>
      </c>
      <c r="F121" s="36" t="s">
        <v>614</v>
      </c>
      <c r="G121" s="36" t="s">
        <v>4269</v>
      </c>
      <c r="H121" s="36" t="s">
        <v>5372</v>
      </c>
      <c r="I121" s="34" t="s">
        <v>615</v>
      </c>
      <c r="J121" s="34" t="s">
        <v>26</v>
      </c>
      <c r="K121" s="34"/>
      <c r="L121" s="34">
        <v>29</v>
      </c>
      <c r="M121" s="36">
        <v>29</v>
      </c>
      <c r="N121" s="36" t="s">
        <v>5325</v>
      </c>
      <c r="O121" s="37">
        <v>51591</v>
      </c>
      <c r="P121" s="38">
        <f t="shared" si="20"/>
        <v>16709</v>
      </c>
      <c r="Q121" s="38">
        <v>16752.5217391304</v>
      </c>
      <c r="R121" s="38">
        <v>68300</v>
      </c>
      <c r="S121" s="38">
        <f t="shared" si="21"/>
        <v>21778.278260869516</v>
      </c>
      <c r="T121" s="114">
        <f t="shared" si="22"/>
        <v>73369.278260869512</v>
      </c>
      <c r="U121" s="38">
        <f t="shared" si="23"/>
        <v>73300</v>
      </c>
      <c r="V121" s="115" t="s">
        <v>430</v>
      </c>
      <c r="W121" s="115" t="s">
        <v>700</v>
      </c>
      <c r="X121" s="44" t="s">
        <v>5899</v>
      </c>
      <c r="Y121" s="115" t="s">
        <v>60</v>
      </c>
      <c r="Z121" s="116">
        <v>43294</v>
      </c>
      <c r="AA121" s="116">
        <f t="shared" si="19"/>
        <v>73300</v>
      </c>
      <c r="AB121" s="20"/>
      <c r="AC121" s="37" t="s">
        <v>527</v>
      </c>
      <c r="AD121" s="21"/>
    </row>
    <row r="122" spans="1:30" s="125" customFormat="1" ht="31.5" x14ac:dyDescent="0.25">
      <c r="A122" s="135">
        <v>116</v>
      </c>
      <c r="B122" s="34" t="s">
        <v>5568</v>
      </c>
      <c r="C122" s="34" t="s">
        <v>5373</v>
      </c>
      <c r="D122" s="35" t="s">
        <v>5323</v>
      </c>
      <c r="E122" s="35" t="s">
        <v>4336</v>
      </c>
      <c r="F122" s="34" t="s">
        <v>650</v>
      </c>
      <c r="G122" s="36" t="s">
        <v>4271</v>
      </c>
      <c r="H122" s="36" t="s">
        <v>5374</v>
      </c>
      <c r="I122" s="34" t="s">
        <v>651</v>
      </c>
      <c r="J122" s="34" t="s">
        <v>112</v>
      </c>
      <c r="K122" s="34"/>
      <c r="L122" s="34">
        <v>29</v>
      </c>
      <c r="M122" s="36">
        <v>29</v>
      </c>
      <c r="N122" s="36" t="s">
        <v>5325</v>
      </c>
      <c r="O122" s="37">
        <v>51591</v>
      </c>
      <c r="P122" s="38">
        <f t="shared" si="20"/>
        <v>16709</v>
      </c>
      <c r="Q122" s="38">
        <v>16752.5217391304</v>
      </c>
      <c r="R122" s="38">
        <v>68300</v>
      </c>
      <c r="S122" s="38">
        <f t="shared" si="21"/>
        <v>21778.278260869516</v>
      </c>
      <c r="T122" s="114">
        <f t="shared" si="22"/>
        <v>73369.278260869512</v>
      </c>
      <c r="U122" s="38">
        <f t="shared" si="23"/>
        <v>73300</v>
      </c>
      <c r="V122" s="115" t="s">
        <v>430</v>
      </c>
      <c r="W122" s="115" t="s">
        <v>700</v>
      </c>
      <c r="X122" s="44" t="s">
        <v>5899</v>
      </c>
      <c r="Y122" s="115" t="s">
        <v>60</v>
      </c>
      <c r="Z122" s="116">
        <v>43294</v>
      </c>
      <c r="AA122" s="116">
        <f t="shared" si="19"/>
        <v>73300</v>
      </c>
      <c r="AB122" s="20"/>
      <c r="AC122" s="37" t="s">
        <v>527</v>
      </c>
      <c r="AD122" s="21"/>
    </row>
    <row r="123" spans="1:30" s="125" customFormat="1" ht="31.5" x14ac:dyDescent="0.25">
      <c r="A123" s="135">
        <v>117</v>
      </c>
      <c r="B123" s="34" t="s">
        <v>5569</v>
      </c>
      <c r="C123" s="34" t="s">
        <v>5375</v>
      </c>
      <c r="D123" s="35" t="s">
        <v>5323</v>
      </c>
      <c r="E123" s="35" t="s">
        <v>4336</v>
      </c>
      <c r="F123" s="34" t="s">
        <v>602</v>
      </c>
      <c r="G123" s="36" t="s">
        <v>4272</v>
      </c>
      <c r="H123" s="36" t="s">
        <v>5376</v>
      </c>
      <c r="I123" s="34" t="s">
        <v>603</v>
      </c>
      <c r="J123" s="34" t="s">
        <v>26</v>
      </c>
      <c r="K123" s="34"/>
      <c r="L123" s="34">
        <v>29</v>
      </c>
      <c r="M123" s="36">
        <v>29</v>
      </c>
      <c r="N123" s="36" t="s">
        <v>5325</v>
      </c>
      <c r="O123" s="37">
        <v>51591</v>
      </c>
      <c r="P123" s="38">
        <f t="shared" si="20"/>
        <v>16709</v>
      </c>
      <c r="Q123" s="38">
        <v>16752.5217391304</v>
      </c>
      <c r="R123" s="38">
        <v>68300</v>
      </c>
      <c r="S123" s="38">
        <f t="shared" si="21"/>
        <v>21778.278260869516</v>
      </c>
      <c r="T123" s="114">
        <f t="shared" si="22"/>
        <v>73369.278260869512</v>
      </c>
      <c r="U123" s="38">
        <f t="shared" si="23"/>
        <v>73300</v>
      </c>
      <c r="V123" s="115" t="s">
        <v>430</v>
      </c>
      <c r="W123" s="115" t="s">
        <v>700</v>
      </c>
      <c r="X123" s="44" t="s">
        <v>5899</v>
      </c>
      <c r="Y123" s="115" t="s">
        <v>29</v>
      </c>
      <c r="Z123" s="116">
        <v>43294</v>
      </c>
      <c r="AA123" s="116">
        <f t="shared" si="19"/>
        <v>73300</v>
      </c>
      <c r="AB123" s="20"/>
      <c r="AC123" s="37" t="s">
        <v>527</v>
      </c>
      <c r="AD123" s="21"/>
    </row>
    <row r="124" spans="1:30" s="125" customFormat="1" ht="31.5" x14ac:dyDescent="0.25">
      <c r="A124" s="135">
        <v>118</v>
      </c>
      <c r="B124" s="34" t="s">
        <v>5570</v>
      </c>
      <c r="C124" s="34" t="s">
        <v>5377</v>
      </c>
      <c r="D124" s="35" t="s">
        <v>5323</v>
      </c>
      <c r="E124" s="35" t="s">
        <v>4336</v>
      </c>
      <c r="F124" s="34" t="s">
        <v>674</v>
      </c>
      <c r="G124" s="36" t="s">
        <v>4273</v>
      </c>
      <c r="H124" s="36" t="s">
        <v>5378</v>
      </c>
      <c r="I124" s="34" t="s">
        <v>675</v>
      </c>
      <c r="J124" s="34" t="s">
        <v>112</v>
      </c>
      <c r="K124" s="34"/>
      <c r="L124" s="34">
        <v>29</v>
      </c>
      <c r="M124" s="36">
        <v>29</v>
      </c>
      <c r="N124" s="36" t="s">
        <v>5325</v>
      </c>
      <c r="O124" s="37">
        <v>51591</v>
      </c>
      <c r="P124" s="38">
        <f t="shared" si="20"/>
        <v>16709</v>
      </c>
      <c r="Q124" s="38">
        <v>16752.5217391304</v>
      </c>
      <c r="R124" s="38">
        <v>68300</v>
      </c>
      <c r="S124" s="38">
        <f t="shared" si="21"/>
        <v>21778.278260869516</v>
      </c>
      <c r="T124" s="114">
        <f t="shared" si="22"/>
        <v>73369.278260869512</v>
      </c>
      <c r="U124" s="38">
        <f t="shared" si="23"/>
        <v>73300</v>
      </c>
      <c r="V124" s="115" t="s">
        <v>430</v>
      </c>
      <c r="W124" s="115" t="s">
        <v>700</v>
      </c>
      <c r="X124" s="44" t="s">
        <v>5899</v>
      </c>
      <c r="Y124" s="115" t="s">
        <v>29</v>
      </c>
      <c r="Z124" s="116">
        <v>43294</v>
      </c>
      <c r="AA124" s="116">
        <f t="shared" si="19"/>
        <v>73300</v>
      </c>
      <c r="AB124" s="20"/>
      <c r="AC124" s="37" t="s">
        <v>527</v>
      </c>
      <c r="AD124" s="21"/>
    </row>
    <row r="125" spans="1:30" s="125" customFormat="1" ht="31.5" x14ac:dyDescent="0.25">
      <c r="A125" s="135">
        <v>119</v>
      </c>
      <c r="B125" s="34" t="s">
        <v>5571</v>
      </c>
      <c r="C125" s="34" t="s">
        <v>5379</v>
      </c>
      <c r="D125" s="35" t="s">
        <v>5323</v>
      </c>
      <c r="E125" s="35" t="s">
        <v>4336</v>
      </c>
      <c r="F125" s="34" t="s">
        <v>596</v>
      </c>
      <c r="G125" s="36" t="s">
        <v>4274</v>
      </c>
      <c r="H125" s="36" t="s">
        <v>5380</v>
      </c>
      <c r="I125" s="34" t="s">
        <v>597</v>
      </c>
      <c r="J125" s="34" t="s">
        <v>112</v>
      </c>
      <c r="K125" s="34"/>
      <c r="L125" s="34">
        <v>29</v>
      </c>
      <c r="M125" s="36">
        <v>29</v>
      </c>
      <c r="N125" s="36" t="s">
        <v>5325</v>
      </c>
      <c r="O125" s="37">
        <v>51591</v>
      </c>
      <c r="P125" s="38">
        <f t="shared" si="20"/>
        <v>16709</v>
      </c>
      <c r="Q125" s="38">
        <v>16752.5217391304</v>
      </c>
      <c r="R125" s="38">
        <v>68300</v>
      </c>
      <c r="S125" s="38">
        <f t="shared" si="21"/>
        <v>21778.278260869516</v>
      </c>
      <c r="T125" s="114">
        <f t="shared" si="22"/>
        <v>73369.278260869512</v>
      </c>
      <c r="U125" s="38">
        <f t="shared" si="23"/>
        <v>73300</v>
      </c>
      <c r="V125" s="115" t="s">
        <v>430</v>
      </c>
      <c r="W125" s="115" t="s">
        <v>700</v>
      </c>
      <c r="X125" s="44" t="s">
        <v>5899</v>
      </c>
      <c r="Y125" s="115" t="s">
        <v>29</v>
      </c>
      <c r="Z125" s="116">
        <v>43294</v>
      </c>
      <c r="AA125" s="116">
        <f t="shared" si="19"/>
        <v>73300</v>
      </c>
      <c r="AB125" s="20"/>
      <c r="AC125" s="37" t="s">
        <v>527</v>
      </c>
      <c r="AD125" s="21"/>
    </row>
    <row r="126" spans="1:30" s="125" customFormat="1" ht="31.5" x14ac:dyDescent="0.25">
      <c r="A126" s="135">
        <v>120</v>
      </c>
      <c r="B126" s="34" t="s">
        <v>5572</v>
      </c>
      <c r="C126" s="34" t="s">
        <v>5381</v>
      </c>
      <c r="D126" s="35" t="s">
        <v>5323</v>
      </c>
      <c r="E126" s="35" t="s">
        <v>4336</v>
      </c>
      <c r="F126" s="34" t="s">
        <v>638</v>
      </c>
      <c r="G126" s="36" t="s">
        <v>4275</v>
      </c>
      <c r="H126" s="36" t="s">
        <v>5382</v>
      </c>
      <c r="I126" s="34" t="s">
        <v>639</v>
      </c>
      <c r="J126" s="34" t="s">
        <v>112</v>
      </c>
      <c r="K126" s="34"/>
      <c r="L126" s="34">
        <v>29</v>
      </c>
      <c r="M126" s="36">
        <v>29</v>
      </c>
      <c r="N126" s="36" t="s">
        <v>5325</v>
      </c>
      <c r="O126" s="37">
        <v>51591</v>
      </c>
      <c r="P126" s="38">
        <f t="shared" si="20"/>
        <v>16709</v>
      </c>
      <c r="Q126" s="38">
        <v>16752.5217391304</v>
      </c>
      <c r="R126" s="38">
        <v>68300</v>
      </c>
      <c r="S126" s="38">
        <f t="shared" si="21"/>
        <v>21778.278260869516</v>
      </c>
      <c r="T126" s="114">
        <f t="shared" si="22"/>
        <v>73369.278260869512</v>
      </c>
      <c r="U126" s="38">
        <f t="shared" si="23"/>
        <v>73300</v>
      </c>
      <c r="V126" s="115" t="s">
        <v>430</v>
      </c>
      <c r="W126" s="115" t="s">
        <v>700</v>
      </c>
      <c r="X126" s="44" t="s">
        <v>5899</v>
      </c>
      <c r="Y126" s="115" t="s">
        <v>60</v>
      </c>
      <c r="Z126" s="116">
        <v>43294</v>
      </c>
      <c r="AA126" s="116">
        <f t="shared" si="19"/>
        <v>73300</v>
      </c>
      <c r="AB126" s="20"/>
      <c r="AC126" s="37" t="s">
        <v>527</v>
      </c>
      <c r="AD126" s="21"/>
    </row>
    <row r="127" spans="1:30" s="125" customFormat="1" ht="31.5" x14ac:dyDescent="0.25">
      <c r="A127" s="135">
        <v>121</v>
      </c>
      <c r="B127" s="34" t="s">
        <v>5573</v>
      </c>
      <c r="C127" s="34" t="s">
        <v>5383</v>
      </c>
      <c r="D127" s="35" t="s">
        <v>5323</v>
      </c>
      <c r="E127" s="35" t="s">
        <v>4336</v>
      </c>
      <c r="F127" s="34" t="s">
        <v>566</v>
      </c>
      <c r="G127" s="36" t="s">
        <v>4276</v>
      </c>
      <c r="H127" s="36" t="s">
        <v>5384</v>
      </c>
      <c r="I127" s="34" t="s">
        <v>567</v>
      </c>
      <c r="J127" s="34" t="s">
        <v>26</v>
      </c>
      <c r="K127" s="34"/>
      <c r="L127" s="34">
        <v>29</v>
      </c>
      <c r="M127" s="36">
        <v>29</v>
      </c>
      <c r="N127" s="36" t="s">
        <v>5325</v>
      </c>
      <c r="O127" s="37">
        <v>51591</v>
      </c>
      <c r="P127" s="38">
        <f t="shared" si="20"/>
        <v>16709</v>
      </c>
      <c r="Q127" s="38">
        <v>16752.5217391304</v>
      </c>
      <c r="R127" s="38">
        <v>68300</v>
      </c>
      <c r="S127" s="38">
        <f t="shared" si="21"/>
        <v>21778.278260869516</v>
      </c>
      <c r="T127" s="114">
        <f t="shared" si="22"/>
        <v>73369.278260869512</v>
      </c>
      <c r="U127" s="38">
        <f t="shared" si="23"/>
        <v>73300</v>
      </c>
      <c r="V127" s="115" t="s">
        <v>430</v>
      </c>
      <c r="W127" s="115" t="s">
        <v>700</v>
      </c>
      <c r="X127" s="44" t="s">
        <v>5899</v>
      </c>
      <c r="Y127" s="115" t="s">
        <v>29</v>
      </c>
      <c r="Z127" s="116">
        <v>43294</v>
      </c>
      <c r="AA127" s="116">
        <f t="shared" si="19"/>
        <v>73300</v>
      </c>
      <c r="AB127" s="20"/>
      <c r="AC127" s="37" t="s">
        <v>527</v>
      </c>
      <c r="AD127" s="21"/>
    </row>
    <row r="128" spans="1:30" s="125" customFormat="1" ht="31.5" x14ac:dyDescent="0.25">
      <c r="A128" s="135">
        <v>122</v>
      </c>
      <c r="B128" s="34" t="s">
        <v>5574</v>
      </c>
      <c r="C128" s="34" t="s">
        <v>5385</v>
      </c>
      <c r="D128" s="35" t="s">
        <v>5323</v>
      </c>
      <c r="E128" s="35" t="s">
        <v>4336</v>
      </c>
      <c r="F128" s="34" t="s">
        <v>5386</v>
      </c>
      <c r="G128" s="36" t="s">
        <v>5387</v>
      </c>
      <c r="H128" s="36" t="s">
        <v>5388</v>
      </c>
      <c r="I128" s="34" t="s">
        <v>5389</v>
      </c>
      <c r="J128" s="34" t="s">
        <v>26</v>
      </c>
      <c r="K128" s="34"/>
      <c r="L128" s="34">
        <v>29</v>
      </c>
      <c r="M128" s="36">
        <v>29</v>
      </c>
      <c r="N128" s="36" t="s">
        <v>5325</v>
      </c>
      <c r="O128" s="37">
        <v>51591</v>
      </c>
      <c r="P128" s="38">
        <f t="shared" si="20"/>
        <v>16709</v>
      </c>
      <c r="Q128" s="38">
        <v>16752.5217391304</v>
      </c>
      <c r="R128" s="38">
        <v>68300</v>
      </c>
      <c r="S128" s="38">
        <f t="shared" si="21"/>
        <v>21778.278260869516</v>
      </c>
      <c r="T128" s="114">
        <f t="shared" si="22"/>
        <v>73369.278260869512</v>
      </c>
      <c r="U128" s="38">
        <f t="shared" si="23"/>
        <v>73300</v>
      </c>
      <c r="V128" s="115" t="s">
        <v>430</v>
      </c>
      <c r="W128" s="115" t="s">
        <v>700</v>
      </c>
      <c r="X128" s="44" t="s">
        <v>5899</v>
      </c>
      <c r="Y128" s="115" t="s">
        <v>60</v>
      </c>
      <c r="Z128" s="116">
        <v>43294</v>
      </c>
      <c r="AA128" s="116">
        <f t="shared" si="19"/>
        <v>73300</v>
      </c>
      <c r="AB128" s="20"/>
      <c r="AC128" s="37" t="s">
        <v>527</v>
      </c>
      <c r="AD128" s="21"/>
    </row>
    <row r="129" spans="1:30" s="125" customFormat="1" ht="31.5" x14ac:dyDescent="0.25">
      <c r="A129" s="135">
        <v>123</v>
      </c>
      <c r="B129" s="34" t="s">
        <v>5575</v>
      </c>
      <c r="C129" s="34" t="s">
        <v>5390</v>
      </c>
      <c r="D129" s="35" t="s">
        <v>5323</v>
      </c>
      <c r="E129" s="35" t="s">
        <v>4336</v>
      </c>
      <c r="F129" s="34" t="s">
        <v>590</v>
      </c>
      <c r="G129" s="36" t="s">
        <v>4277</v>
      </c>
      <c r="H129" s="36" t="s">
        <v>5391</v>
      </c>
      <c r="I129" s="34" t="s">
        <v>591</v>
      </c>
      <c r="J129" s="34" t="s">
        <v>26</v>
      </c>
      <c r="K129" s="34"/>
      <c r="L129" s="34">
        <v>29</v>
      </c>
      <c r="M129" s="36">
        <v>29</v>
      </c>
      <c r="N129" s="36" t="s">
        <v>5325</v>
      </c>
      <c r="O129" s="37">
        <v>51591</v>
      </c>
      <c r="P129" s="38">
        <f t="shared" si="20"/>
        <v>16709</v>
      </c>
      <c r="Q129" s="38">
        <v>16752.5217391304</v>
      </c>
      <c r="R129" s="38">
        <v>68300</v>
      </c>
      <c r="S129" s="38">
        <f t="shared" si="21"/>
        <v>21778.278260869516</v>
      </c>
      <c r="T129" s="114">
        <f t="shared" si="22"/>
        <v>73369.278260869512</v>
      </c>
      <c r="U129" s="38">
        <f t="shared" si="23"/>
        <v>73300</v>
      </c>
      <c r="V129" s="115" t="s">
        <v>430</v>
      </c>
      <c r="W129" s="115" t="s">
        <v>700</v>
      </c>
      <c r="X129" s="44" t="s">
        <v>5899</v>
      </c>
      <c r="Y129" s="115" t="s">
        <v>29</v>
      </c>
      <c r="Z129" s="116">
        <v>43294</v>
      </c>
      <c r="AA129" s="116">
        <f t="shared" si="19"/>
        <v>73300</v>
      </c>
      <c r="AB129" s="20"/>
      <c r="AC129" s="37" t="s">
        <v>527</v>
      </c>
      <c r="AD129" s="21"/>
    </row>
    <row r="130" spans="1:30" s="125" customFormat="1" ht="31.5" x14ac:dyDescent="0.25">
      <c r="A130" s="135">
        <v>124</v>
      </c>
      <c r="B130" s="34" t="s">
        <v>5576</v>
      </c>
      <c r="C130" s="34" t="s">
        <v>5392</v>
      </c>
      <c r="D130" s="35" t="s">
        <v>5323</v>
      </c>
      <c r="E130" s="35" t="s">
        <v>4336</v>
      </c>
      <c r="F130" s="34" t="s">
        <v>587</v>
      </c>
      <c r="G130" s="36" t="s">
        <v>4278</v>
      </c>
      <c r="H130" s="36" t="s">
        <v>5393</v>
      </c>
      <c r="I130" s="34" t="s">
        <v>588</v>
      </c>
      <c r="J130" s="34" t="s">
        <v>112</v>
      </c>
      <c r="K130" s="34"/>
      <c r="L130" s="34">
        <v>29</v>
      </c>
      <c r="M130" s="36">
        <v>29</v>
      </c>
      <c r="N130" s="36" t="s">
        <v>5325</v>
      </c>
      <c r="O130" s="37">
        <v>51591</v>
      </c>
      <c r="P130" s="38">
        <f t="shared" si="20"/>
        <v>16709</v>
      </c>
      <c r="Q130" s="38">
        <v>16752.5217391304</v>
      </c>
      <c r="R130" s="38">
        <v>68300</v>
      </c>
      <c r="S130" s="38">
        <f t="shared" si="21"/>
        <v>21778.278260869516</v>
      </c>
      <c r="T130" s="114">
        <f t="shared" si="22"/>
        <v>73369.278260869512</v>
      </c>
      <c r="U130" s="38">
        <f t="shared" si="23"/>
        <v>73300</v>
      </c>
      <c r="V130" s="115" t="s">
        <v>430</v>
      </c>
      <c r="W130" s="115" t="s">
        <v>700</v>
      </c>
      <c r="X130" s="44" t="s">
        <v>5899</v>
      </c>
      <c r="Y130" s="115" t="s">
        <v>29</v>
      </c>
      <c r="Z130" s="116">
        <v>43294</v>
      </c>
      <c r="AA130" s="116">
        <f t="shared" si="19"/>
        <v>73300</v>
      </c>
      <c r="AB130" s="20"/>
      <c r="AC130" s="37" t="s">
        <v>527</v>
      </c>
      <c r="AD130" s="21"/>
    </row>
    <row r="131" spans="1:30" s="125" customFormat="1" ht="31.5" x14ac:dyDescent="0.25">
      <c r="A131" s="135">
        <v>125</v>
      </c>
      <c r="B131" s="34" t="s">
        <v>5577</v>
      </c>
      <c r="C131" s="34" t="s">
        <v>5394</v>
      </c>
      <c r="D131" s="35" t="s">
        <v>5323</v>
      </c>
      <c r="E131" s="35" t="s">
        <v>4336</v>
      </c>
      <c r="F131" s="34" t="s">
        <v>581</v>
      </c>
      <c r="G131" s="36" t="s">
        <v>4279</v>
      </c>
      <c r="H131" s="36" t="s">
        <v>5395</v>
      </c>
      <c r="I131" s="34" t="s">
        <v>582</v>
      </c>
      <c r="J131" s="34" t="s">
        <v>112</v>
      </c>
      <c r="K131" s="34"/>
      <c r="L131" s="34">
        <v>29</v>
      </c>
      <c r="M131" s="36">
        <v>29</v>
      </c>
      <c r="N131" s="36" t="s">
        <v>5325</v>
      </c>
      <c r="O131" s="37">
        <v>51591</v>
      </c>
      <c r="P131" s="38">
        <f t="shared" si="20"/>
        <v>16709</v>
      </c>
      <c r="Q131" s="38">
        <v>16752.5217391304</v>
      </c>
      <c r="R131" s="38">
        <v>68300</v>
      </c>
      <c r="S131" s="38">
        <f t="shared" si="21"/>
        <v>21778.278260869516</v>
      </c>
      <c r="T131" s="114">
        <f t="shared" si="22"/>
        <v>73369.278260869512</v>
      </c>
      <c r="U131" s="38">
        <f t="shared" si="23"/>
        <v>73300</v>
      </c>
      <c r="V131" s="115" t="s">
        <v>430</v>
      </c>
      <c r="W131" s="115" t="s">
        <v>700</v>
      </c>
      <c r="X131" s="44" t="s">
        <v>5899</v>
      </c>
      <c r="Y131" s="115" t="s">
        <v>29</v>
      </c>
      <c r="Z131" s="116">
        <v>43294</v>
      </c>
      <c r="AA131" s="116">
        <f t="shared" si="19"/>
        <v>73300</v>
      </c>
      <c r="AB131" s="20"/>
      <c r="AC131" s="37" t="s">
        <v>527</v>
      </c>
      <c r="AD131" s="21"/>
    </row>
    <row r="132" spans="1:30" s="125" customFormat="1" ht="31.5" x14ac:dyDescent="0.25">
      <c r="A132" s="135">
        <v>126</v>
      </c>
      <c r="B132" s="34" t="s">
        <v>5578</v>
      </c>
      <c r="C132" s="34" t="s">
        <v>5396</v>
      </c>
      <c r="D132" s="35" t="s">
        <v>5323</v>
      </c>
      <c r="E132" s="35" t="s">
        <v>4336</v>
      </c>
      <c r="F132" s="34" t="s">
        <v>611</v>
      </c>
      <c r="G132" s="36" t="s">
        <v>4280</v>
      </c>
      <c r="H132" s="36" t="s">
        <v>5397</v>
      </c>
      <c r="I132" s="34" t="s">
        <v>612</v>
      </c>
      <c r="J132" s="34" t="s">
        <v>112</v>
      </c>
      <c r="K132" s="34"/>
      <c r="L132" s="34">
        <v>29</v>
      </c>
      <c r="M132" s="36">
        <v>29</v>
      </c>
      <c r="N132" s="36" t="s">
        <v>5325</v>
      </c>
      <c r="O132" s="37">
        <v>51591</v>
      </c>
      <c r="P132" s="38">
        <f t="shared" si="20"/>
        <v>16709</v>
      </c>
      <c r="Q132" s="38">
        <v>16752.5217391304</v>
      </c>
      <c r="R132" s="38">
        <v>68300</v>
      </c>
      <c r="S132" s="38">
        <f t="shared" si="21"/>
        <v>21778.278260869516</v>
      </c>
      <c r="T132" s="114">
        <f t="shared" si="22"/>
        <v>73369.278260869512</v>
      </c>
      <c r="U132" s="38">
        <f t="shared" si="23"/>
        <v>73300</v>
      </c>
      <c r="V132" s="115" t="s">
        <v>430</v>
      </c>
      <c r="W132" s="115" t="s">
        <v>700</v>
      </c>
      <c r="X132" s="44" t="s">
        <v>5899</v>
      </c>
      <c r="Y132" s="115" t="s">
        <v>60</v>
      </c>
      <c r="Z132" s="116">
        <v>43294</v>
      </c>
      <c r="AA132" s="116">
        <f t="shared" si="19"/>
        <v>73300</v>
      </c>
      <c r="AB132" s="20"/>
      <c r="AC132" s="37" t="s">
        <v>527</v>
      </c>
      <c r="AD132" s="21"/>
    </row>
    <row r="133" spans="1:30" s="125" customFormat="1" ht="31.5" x14ac:dyDescent="0.25">
      <c r="A133" s="135">
        <v>127</v>
      </c>
      <c r="B133" s="34" t="s">
        <v>5579</v>
      </c>
      <c r="C133" s="34" t="s">
        <v>5398</v>
      </c>
      <c r="D133" s="35" t="s">
        <v>5323</v>
      </c>
      <c r="E133" s="35" t="s">
        <v>4336</v>
      </c>
      <c r="F133" s="34" t="s">
        <v>536</v>
      </c>
      <c r="G133" s="36" t="s">
        <v>4281</v>
      </c>
      <c r="H133" s="36" t="s">
        <v>5399</v>
      </c>
      <c r="I133" s="34" t="s">
        <v>537</v>
      </c>
      <c r="J133" s="34" t="s">
        <v>112</v>
      </c>
      <c r="K133" s="34"/>
      <c r="L133" s="34">
        <v>29</v>
      </c>
      <c r="M133" s="36">
        <v>29</v>
      </c>
      <c r="N133" s="36" t="s">
        <v>5325</v>
      </c>
      <c r="O133" s="37">
        <v>51591</v>
      </c>
      <c r="P133" s="38">
        <f t="shared" si="20"/>
        <v>16709</v>
      </c>
      <c r="Q133" s="38">
        <v>16752.5217391304</v>
      </c>
      <c r="R133" s="38">
        <v>68300</v>
      </c>
      <c r="S133" s="38">
        <f t="shared" si="21"/>
        <v>21778.278260869516</v>
      </c>
      <c r="T133" s="114">
        <f t="shared" si="22"/>
        <v>73369.278260869512</v>
      </c>
      <c r="U133" s="38">
        <f t="shared" si="23"/>
        <v>73300</v>
      </c>
      <c r="V133" s="115" t="s">
        <v>430</v>
      </c>
      <c r="W133" s="115" t="s">
        <v>700</v>
      </c>
      <c r="X133" s="44" t="s">
        <v>5899</v>
      </c>
      <c r="Y133" s="115" t="s">
        <v>29</v>
      </c>
      <c r="Z133" s="116">
        <v>43294</v>
      </c>
      <c r="AA133" s="116">
        <f t="shared" si="19"/>
        <v>73300</v>
      </c>
      <c r="AB133" s="20"/>
      <c r="AC133" s="37" t="s">
        <v>527</v>
      </c>
      <c r="AD133" s="21"/>
    </row>
    <row r="134" spans="1:30" s="125" customFormat="1" ht="16.5" x14ac:dyDescent="0.25">
      <c r="A134" s="135">
        <v>128</v>
      </c>
      <c r="B134" s="34" t="s">
        <v>5580</v>
      </c>
      <c r="C134" s="34" t="s">
        <v>5400</v>
      </c>
      <c r="D134" s="35" t="s">
        <v>5323</v>
      </c>
      <c r="E134" s="35" t="s">
        <v>4336</v>
      </c>
      <c r="F134" s="34" t="s">
        <v>569</v>
      </c>
      <c r="G134" s="36" t="s">
        <v>4282</v>
      </c>
      <c r="H134" s="36" t="s">
        <v>5401</v>
      </c>
      <c r="I134" s="34" t="s">
        <v>570</v>
      </c>
      <c r="J134" s="34" t="s">
        <v>26</v>
      </c>
      <c r="K134" s="34"/>
      <c r="L134" s="34">
        <v>29</v>
      </c>
      <c r="M134" s="36">
        <v>29</v>
      </c>
      <c r="N134" s="36" t="s">
        <v>5325</v>
      </c>
      <c r="O134" s="37">
        <v>51591</v>
      </c>
      <c r="P134" s="38">
        <f t="shared" si="20"/>
        <v>16709</v>
      </c>
      <c r="Q134" s="38">
        <v>16752.5217391304</v>
      </c>
      <c r="R134" s="38">
        <v>68300</v>
      </c>
      <c r="S134" s="38">
        <f t="shared" si="21"/>
        <v>21778.278260869516</v>
      </c>
      <c r="T134" s="114">
        <f t="shared" si="22"/>
        <v>73369.278260869512</v>
      </c>
      <c r="U134" s="38">
        <f t="shared" si="23"/>
        <v>73300</v>
      </c>
      <c r="V134" s="115" t="s">
        <v>430</v>
      </c>
      <c r="W134" s="115" t="s">
        <v>700</v>
      </c>
      <c r="X134" s="44" t="s">
        <v>5899</v>
      </c>
      <c r="Y134" s="115" t="s">
        <v>29</v>
      </c>
      <c r="Z134" s="116">
        <v>43294</v>
      </c>
      <c r="AA134" s="116">
        <f t="shared" si="19"/>
        <v>73300</v>
      </c>
      <c r="AB134" s="20"/>
      <c r="AC134" s="37" t="s">
        <v>527</v>
      </c>
      <c r="AD134" s="21"/>
    </row>
    <row r="135" spans="1:30" s="125" customFormat="1" ht="31.5" x14ac:dyDescent="0.25">
      <c r="A135" s="135">
        <v>129</v>
      </c>
      <c r="B135" s="34" t="s">
        <v>5581</v>
      </c>
      <c r="C135" s="34" t="s">
        <v>5402</v>
      </c>
      <c r="D135" s="35" t="s">
        <v>5323</v>
      </c>
      <c r="E135" s="35" t="s">
        <v>4336</v>
      </c>
      <c r="F135" s="34" t="s">
        <v>605</v>
      </c>
      <c r="G135" s="36" t="s">
        <v>4283</v>
      </c>
      <c r="H135" s="36" t="s">
        <v>5403</v>
      </c>
      <c r="I135" s="34" t="s">
        <v>606</v>
      </c>
      <c r="J135" s="34" t="s">
        <v>112</v>
      </c>
      <c r="K135" s="34"/>
      <c r="L135" s="34">
        <v>29</v>
      </c>
      <c r="M135" s="36">
        <v>29</v>
      </c>
      <c r="N135" s="36" t="s">
        <v>5325</v>
      </c>
      <c r="O135" s="37">
        <v>51591</v>
      </c>
      <c r="P135" s="38">
        <f t="shared" si="20"/>
        <v>16709</v>
      </c>
      <c r="Q135" s="38">
        <v>16752.5217391304</v>
      </c>
      <c r="R135" s="38">
        <v>68300</v>
      </c>
      <c r="S135" s="38">
        <f t="shared" si="21"/>
        <v>21778.278260869516</v>
      </c>
      <c r="T135" s="114">
        <f t="shared" si="22"/>
        <v>73369.278260869512</v>
      </c>
      <c r="U135" s="38">
        <f t="shared" si="23"/>
        <v>73300</v>
      </c>
      <c r="V135" s="115" t="s">
        <v>430</v>
      </c>
      <c r="W135" s="115" t="s">
        <v>700</v>
      </c>
      <c r="X135" s="44" t="s">
        <v>5899</v>
      </c>
      <c r="Y135" s="115" t="s">
        <v>29</v>
      </c>
      <c r="Z135" s="116">
        <v>43294</v>
      </c>
      <c r="AA135" s="116">
        <f t="shared" si="19"/>
        <v>73300</v>
      </c>
      <c r="AB135" s="20"/>
      <c r="AC135" s="37" t="s">
        <v>527</v>
      </c>
      <c r="AD135" s="21"/>
    </row>
    <row r="136" spans="1:30" s="125" customFormat="1" ht="31.5" x14ac:dyDescent="0.25">
      <c r="A136" s="135">
        <v>130</v>
      </c>
      <c r="B136" s="34" t="s">
        <v>5582</v>
      </c>
      <c r="C136" s="34" t="s">
        <v>5404</v>
      </c>
      <c r="D136" s="35" t="s">
        <v>5323</v>
      </c>
      <c r="E136" s="35" t="s">
        <v>4336</v>
      </c>
      <c r="F136" s="34" t="s">
        <v>5405</v>
      </c>
      <c r="G136" s="36" t="s">
        <v>5406</v>
      </c>
      <c r="H136" s="36" t="s">
        <v>5407</v>
      </c>
      <c r="I136" s="34" t="s">
        <v>5408</v>
      </c>
      <c r="J136" s="34" t="s">
        <v>112</v>
      </c>
      <c r="K136" s="34"/>
      <c r="L136" s="34">
        <v>29</v>
      </c>
      <c r="M136" s="36">
        <v>29</v>
      </c>
      <c r="N136" s="36" t="s">
        <v>5325</v>
      </c>
      <c r="O136" s="37">
        <v>51591</v>
      </c>
      <c r="P136" s="38">
        <f t="shared" si="20"/>
        <v>16709</v>
      </c>
      <c r="Q136" s="38">
        <v>16752.5217391304</v>
      </c>
      <c r="R136" s="38">
        <v>68300</v>
      </c>
      <c r="S136" s="38">
        <f t="shared" si="21"/>
        <v>21778.278260869516</v>
      </c>
      <c r="T136" s="114">
        <f t="shared" si="22"/>
        <v>73369.278260869512</v>
      </c>
      <c r="U136" s="38">
        <f t="shared" si="23"/>
        <v>73300</v>
      </c>
      <c r="V136" s="115" t="s">
        <v>430</v>
      </c>
      <c r="W136" s="115" t="s">
        <v>700</v>
      </c>
      <c r="X136" s="44" t="s">
        <v>5899</v>
      </c>
      <c r="Y136" s="115" t="s">
        <v>29</v>
      </c>
      <c r="Z136" s="116">
        <v>43294</v>
      </c>
      <c r="AA136" s="116">
        <f t="shared" si="19"/>
        <v>73300</v>
      </c>
      <c r="AB136" s="20"/>
      <c r="AC136" s="37" t="s">
        <v>527</v>
      </c>
      <c r="AD136" s="21"/>
    </row>
    <row r="137" spans="1:30" s="125" customFormat="1" ht="16.5" x14ac:dyDescent="0.25">
      <c r="A137" s="135">
        <v>131</v>
      </c>
      <c r="B137" s="34" t="s">
        <v>5583</v>
      </c>
      <c r="C137" s="34" t="s">
        <v>5409</v>
      </c>
      <c r="D137" s="35" t="s">
        <v>5323</v>
      </c>
      <c r="E137" s="35" t="s">
        <v>4336</v>
      </c>
      <c r="F137" s="34" t="s">
        <v>5410</v>
      </c>
      <c r="G137" s="36" t="s">
        <v>5411</v>
      </c>
      <c r="H137" s="36" t="s">
        <v>5411</v>
      </c>
      <c r="I137" s="34" t="s">
        <v>5412</v>
      </c>
      <c r="J137" s="34" t="s">
        <v>26</v>
      </c>
      <c r="K137" s="34"/>
      <c r="L137" s="34">
        <v>29</v>
      </c>
      <c r="M137" s="36">
        <v>29</v>
      </c>
      <c r="N137" s="36" t="s">
        <v>5325</v>
      </c>
      <c r="O137" s="37">
        <v>51591</v>
      </c>
      <c r="P137" s="38">
        <f t="shared" si="20"/>
        <v>16709</v>
      </c>
      <c r="Q137" s="38">
        <v>16752.5217391304</v>
      </c>
      <c r="R137" s="38">
        <v>68300</v>
      </c>
      <c r="S137" s="38">
        <f t="shared" si="21"/>
        <v>21778.278260869516</v>
      </c>
      <c r="T137" s="114">
        <f t="shared" si="22"/>
        <v>73369.278260869512</v>
      </c>
      <c r="U137" s="38">
        <f t="shared" si="23"/>
        <v>73300</v>
      </c>
      <c r="V137" s="115" t="s">
        <v>430</v>
      </c>
      <c r="W137" s="115" t="s">
        <v>700</v>
      </c>
      <c r="X137" s="47"/>
      <c r="Y137" s="115" t="s">
        <v>29</v>
      </c>
      <c r="Z137" s="116">
        <v>43294</v>
      </c>
      <c r="AA137" s="116">
        <f t="shared" si="19"/>
        <v>73300</v>
      </c>
      <c r="AB137" s="20"/>
      <c r="AC137" s="37" t="s">
        <v>527</v>
      </c>
      <c r="AD137" s="21"/>
    </row>
    <row r="138" spans="1:30" s="125" customFormat="1" ht="31.5" x14ac:dyDescent="0.25">
      <c r="A138" s="135">
        <v>132</v>
      </c>
      <c r="B138" s="34" t="s">
        <v>5584</v>
      </c>
      <c r="C138" s="34" t="s">
        <v>5413</v>
      </c>
      <c r="D138" s="35" t="s">
        <v>5323</v>
      </c>
      <c r="E138" s="35" t="s">
        <v>4336</v>
      </c>
      <c r="F138" s="34" t="s">
        <v>5414</v>
      </c>
      <c r="G138" s="36" t="s">
        <v>5415</v>
      </c>
      <c r="H138" s="36" t="s">
        <v>5416</v>
      </c>
      <c r="I138" s="34" t="s">
        <v>5417</v>
      </c>
      <c r="J138" s="34" t="s">
        <v>5</v>
      </c>
      <c r="K138" s="34"/>
      <c r="L138" s="34">
        <v>29</v>
      </c>
      <c r="M138" s="36">
        <v>29</v>
      </c>
      <c r="N138" s="36" t="s">
        <v>5325</v>
      </c>
      <c r="O138" s="37">
        <v>51591</v>
      </c>
      <c r="P138" s="38">
        <f t="shared" si="20"/>
        <v>16709</v>
      </c>
      <c r="Q138" s="38">
        <v>16752.5217391304</v>
      </c>
      <c r="R138" s="38">
        <v>68300</v>
      </c>
      <c r="S138" s="38">
        <f t="shared" si="21"/>
        <v>21778.278260869516</v>
      </c>
      <c r="T138" s="114">
        <f t="shared" si="22"/>
        <v>73369.278260869512</v>
      </c>
      <c r="U138" s="38">
        <f t="shared" si="23"/>
        <v>73300</v>
      </c>
      <c r="V138" s="115" t="s">
        <v>430</v>
      </c>
      <c r="W138" s="115" t="s">
        <v>700</v>
      </c>
      <c r="X138" s="44" t="s">
        <v>5899</v>
      </c>
      <c r="Y138" s="115" t="s">
        <v>60</v>
      </c>
      <c r="Z138" s="116">
        <v>43294</v>
      </c>
      <c r="AA138" s="116">
        <f t="shared" si="19"/>
        <v>73300</v>
      </c>
      <c r="AB138" s="20"/>
      <c r="AC138" s="37" t="s">
        <v>527</v>
      </c>
      <c r="AD138" s="21"/>
    </row>
    <row r="139" spans="1:30" s="125" customFormat="1" ht="31.5" x14ac:dyDescent="0.25">
      <c r="A139" s="135">
        <v>133</v>
      </c>
      <c r="B139" s="34" t="s">
        <v>5585</v>
      </c>
      <c r="C139" s="34" t="s">
        <v>5418</v>
      </c>
      <c r="D139" s="35" t="s">
        <v>5323</v>
      </c>
      <c r="E139" s="35" t="s">
        <v>4336</v>
      </c>
      <c r="F139" s="34" t="s">
        <v>5419</v>
      </c>
      <c r="G139" s="36" t="s">
        <v>5420</v>
      </c>
      <c r="H139" s="36" t="s">
        <v>5421</v>
      </c>
      <c r="I139" s="34" t="s">
        <v>5422</v>
      </c>
      <c r="J139" s="34" t="s">
        <v>26</v>
      </c>
      <c r="K139" s="34"/>
      <c r="L139" s="34">
        <v>29</v>
      </c>
      <c r="M139" s="36">
        <v>29</v>
      </c>
      <c r="N139" s="36" t="s">
        <v>5325</v>
      </c>
      <c r="O139" s="37">
        <v>51591</v>
      </c>
      <c r="P139" s="38">
        <f t="shared" si="20"/>
        <v>16709</v>
      </c>
      <c r="Q139" s="38">
        <v>16752.5217391304</v>
      </c>
      <c r="R139" s="38">
        <v>68300</v>
      </c>
      <c r="S139" s="38">
        <f t="shared" si="21"/>
        <v>21778.278260869516</v>
      </c>
      <c r="T139" s="114">
        <f t="shared" si="22"/>
        <v>73369.278260869512</v>
      </c>
      <c r="U139" s="38">
        <f t="shared" si="23"/>
        <v>73300</v>
      </c>
      <c r="V139" s="115" t="s">
        <v>430</v>
      </c>
      <c r="W139" s="115" t="s">
        <v>700</v>
      </c>
      <c r="X139" s="47"/>
      <c r="Y139" s="115" t="s">
        <v>29</v>
      </c>
      <c r="Z139" s="116">
        <v>43294</v>
      </c>
      <c r="AA139" s="116">
        <f t="shared" si="19"/>
        <v>73300</v>
      </c>
      <c r="AB139" s="20"/>
      <c r="AC139" s="37" t="s">
        <v>527</v>
      </c>
      <c r="AD139" s="21"/>
    </row>
    <row r="140" spans="1:30" s="125" customFormat="1" ht="31.5" x14ac:dyDescent="0.25">
      <c r="A140" s="135">
        <v>134</v>
      </c>
      <c r="B140" s="34" t="s">
        <v>5586</v>
      </c>
      <c r="C140" s="34" t="s">
        <v>5423</v>
      </c>
      <c r="D140" s="35" t="s">
        <v>5323</v>
      </c>
      <c r="E140" s="35" t="s">
        <v>4336</v>
      </c>
      <c r="F140" s="34" t="s">
        <v>5424</v>
      </c>
      <c r="G140" s="36" t="s">
        <v>5425</v>
      </c>
      <c r="H140" s="36" t="s">
        <v>5426</v>
      </c>
      <c r="I140" s="34" t="s">
        <v>5427</v>
      </c>
      <c r="J140" s="34" t="s">
        <v>5</v>
      </c>
      <c r="K140" s="34"/>
      <c r="L140" s="34">
        <v>29</v>
      </c>
      <c r="M140" s="36">
        <v>29</v>
      </c>
      <c r="N140" s="36" t="s">
        <v>5325</v>
      </c>
      <c r="O140" s="37">
        <v>51591</v>
      </c>
      <c r="P140" s="38">
        <f t="shared" si="20"/>
        <v>16709</v>
      </c>
      <c r="Q140" s="38">
        <v>16752.5217391304</v>
      </c>
      <c r="R140" s="38">
        <v>68300</v>
      </c>
      <c r="S140" s="38">
        <f t="shared" si="21"/>
        <v>21778.278260869516</v>
      </c>
      <c r="T140" s="114">
        <f t="shared" si="22"/>
        <v>73369.278260869512</v>
      </c>
      <c r="U140" s="38">
        <f t="shared" si="23"/>
        <v>73300</v>
      </c>
      <c r="V140" s="115" t="s">
        <v>430</v>
      </c>
      <c r="W140" s="115" t="s">
        <v>700</v>
      </c>
      <c r="X140" s="47"/>
      <c r="Y140" s="115" t="s">
        <v>29</v>
      </c>
      <c r="Z140" s="116">
        <v>43294</v>
      </c>
      <c r="AA140" s="116">
        <f t="shared" si="19"/>
        <v>73300</v>
      </c>
      <c r="AB140" s="20"/>
      <c r="AC140" s="37" t="s">
        <v>527</v>
      </c>
      <c r="AD140" s="21"/>
    </row>
    <row r="141" spans="1:30" s="125" customFormat="1" ht="16.5" x14ac:dyDescent="0.25">
      <c r="A141" s="135">
        <v>135</v>
      </c>
      <c r="B141" s="34" t="s">
        <v>5587</v>
      </c>
      <c r="C141" s="34" t="s">
        <v>5428</v>
      </c>
      <c r="D141" s="35" t="s">
        <v>5323</v>
      </c>
      <c r="E141" s="35" t="s">
        <v>4336</v>
      </c>
      <c r="F141" s="34" t="s">
        <v>560</v>
      </c>
      <c r="G141" s="36" t="s">
        <v>4284</v>
      </c>
      <c r="H141" s="36" t="s">
        <v>5429</v>
      </c>
      <c r="I141" s="34" t="s">
        <v>561</v>
      </c>
      <c r="J141" s="34" t="s">
        <v>26</v>
      </c>
      <c r="K141" s="34"/>
      <c r="L141" s="34">
        <v>29</v>
      </c>
      <c r="M141" s="36">
        <v>29</v>
      </c>
      <c r="N141" s="36" t="s">
        <v>5325</v>
      </c>
      <c r="O141" s="37">
        <v>51591</v>
      </c>
      <c r="P141" s="38">
        <f t="shared" si="20"/>
        <v>16709</v>
      </c>
      <c r="Q141" s="38">
        <v>16752.5217391304</v>
      </c>
      <c r="R141" s="38">
        <v>68300</v>
      </c>
      <c r="S141" s="38">
        <f t="shared" si="21"/>
        <v>21778.278260869516</v>
      </c>
      <c r="T141" s="114">
        <f t="shared" si="22"/>
        <v>73369.278260869512</v>
      </c>
      <c r="U141" s="38">
        <f t="shared" si="23"/>
        <v>73300</v>
      </c>
      <c r="V141" s="115" t="s">
        <v>430</v>
      </c>
      <c r="W141" s="115" t="s">
        <v>700</v>
      </c>
      <c r="X141" s="44" t="s">
        <v>5899</v>
      </c>
      <c r="Y141" s="115" t="s">
        <v>29</v>
      </c>
      <c r="Z141" s="116">
        <v>43294</v>
      </c>
      <c r="AA141" s="116">
        <f t="shared" si="19"/>
        <v>73300</v>
      </c>
      <c r="AB141" s="20"/>
      <c r="AC141" s="37" t="s">
        <v>527</v>
      </c>
      <c r="AD141" s="21"/>
    </row>
    <row r="142" spans="1:30" s="125" customFormat="1" ht="31.5" x14ac:dyDescent="0.25">
      <c r="A142" s="135">
        <v>136</v>
      </c>
      <c r="B142" s="34" t="s">
        <v>5588</v>
      </c>
      <c r="C142" s="34" t="s">
        <v>5430</v>
      </c>
      <c r="D142" s="35" t="s">
        <v>5323</v>
      </c>
      <c r="E142" s="35" t="s">
        <v>4336</v>
      </c>
      <c r="F142" s="34" t="s">
        <v>533</v>
      </c>
      <c r="G142" s="36" t="s">
        <v>4285</v>
      </c>
      <c r="H142" s="36" t="s">
        <v>5431</v>
      </c>
      <c r="I142" s="34" t="s">
        <v>534</v>
      </c>
      <c r="J142" s="34" t="s">
        <v>112</v>
      </c>
      <c r="K142" s="34"/>
      <c r="L142" s="34">
        <v>29</v>
      </c>
      <c r="M142" s="36">
        <v>29</v>
      </c>
      <c r="N142" s="36" t="s">
        <v>5325</v>
      </c>
      <c r="O142" s="37">
        <v>51591</v>
      </c>
      <c r="P142" s="38">
        <f t="shared" si="20"/>
        <v>16709</v>
      </c>
      <c r="Q142" s="38">
        <v>16752.5217391304</v>
      </c>
      <c r="R142" s="38">
        <v>68300</v>
      </c>
      <c r="S142" s="38">
        <f t="shared" si="21"/>
        <v>21778.278260869516</v>
      </c>
      <c r="T142" s="114">
        <f t="shared" si="22"/>
        <v>73369.278260869512</v>
      </c>
      <c r="U142" s="38">
        <f t="shared" si="23"/>
        <v>73300</v>
      </c>
      <c r="V142" s="115" t="s">
        <v>430</v>
      </c>
      <c r="W142" s="115" t="s">
        <v>700</v>
      </c>
      <c r="X142" s="44" t="s">
        <v>5899</v>
      </c>
      <c r="Y142" s="115" t="s">
        <v>25</v>
      </c>
      <c r="Z142" s="116">
        <v>43294</v>
      </c>
      <c r="AA142" s="116">
        <f t="shared" si="19"/>
        <v>73300</v>
      </c>
      <c r="AB142" s="20"/>
      <c r="AC142" s="37" t="s">
        <v>527</v>
      </c>
      <c r="AD142" s="21"/>
    </row>
    <row r="143" spans="1:30" s="125" customFormat="1" ht="31.5" x14ac:dyDescent="0.25">
      <c r="A143" s="135">
        <v>137</v>
      </c>
      <c r="B143" s="34" t="s">
        <v>5589</v>
      </c>
      <c r="C143" s="34" t="s">
        <v>5432</v>
      </c>
      <c r="D143" s="35" t="s">
        <v>5323</v>
      </c>
      <c r="E143" s="35" t="s">
        <v>4336</v>
      </c>
      <c r="F143" s="34" t="s">
        <v>539</v>
      </c>
      <c r="G143" s="36" t="s">
        <v>4286</v>
      </c>
      <c r="H143" s="36" t="s">
        <v>5433</v>
      </c>
      <c r="I143" s="34" t="s">
        <v>540</v>
      </c>
      <c r="J143" s="34" t="s">
        <v>112</v>
      </c>
      <c r="K143" s="34"/>
      <c r="L143" s="34">
        <v>29</v>
      </c>
      <c r="M143" s="36">
        <v>29</v>
      </c>
      <c r="N143" s="36" t="s">
        <v>5325</v>
      </c>
      <c r="O143" s="37">
        <v>51591</v>
      </c>
      <c r="P143" s="38">
        <f t="shared" si="20"/>
        <v>16709</v>
      </c>
      <c r="Q143" s="38">
        <v>16752.5217391304</v>
      </c>
      <c r="R143" s="38">
        <v>68300</v>
      </c>
      <c r="S143" s="38">
        <f t="shared" si="21"/>
        <v>21778.278260869516</v>
      </c>
      <c r="T143" s="114">
        <f t="shared" si="22"/>
        <v>73369.278260869512</v>
      </c>
      <c r="U143" s="38">
        <f t="shared" si="23"/>
        <v>73300</v>
      </c>
      <c r="V143" s="115" t="s">
        <v>430</v>
      </c>
      <c r="W143" s="115" t="s">
        <v>700</v>
      </c>
      <c r="X143" s="44" t="s">
        <v>5899</v>
      </c>
      <c r="Y143" s="115" t="s">
        <v>29</v>
      </c>
      <c r="Z143" s="116">
        <v>43294</v>
      </c>
      <c r="AA143" s="116">
        <f t="shared" si="19"/>
        <v>73300</v>
      </c>
      <c r="AB143" s="20"/>
      <c r="AC143" s="37" t="s">
        <v>527</v>
      </c>
      <c r="AD143" s="21"/>
    </row>
    <row r="144" spans="1:30" s="125" customFormat="1" ht="16.5" x14ac:dyDescent="0.25">
      <c r="A144" s="135">
        <v>138</v>
      </c>
      <c r="B144" s="34" t="s">
        <v>5590</v>
      </c>
      <c r="C144" s="34" t="s">
        <v>5434</v>
      </c>
      <c r="D144" s="35" t="s">
        <v>5323</v>
      </c>
      <c r="E144" s="35" t="s">
        <v>4336</v>
      </c>
      <c r="F144" s="34" t="s">
        <v>563</v>
      </c>
      <c r="G144" s="36" t="s">
        <v>4287</v>
      </c>
      <c r="H144" s="36" t="s">
        <v>5435</v>
      </c>
      <c r="I144" s="34" t="s">
        <v>564</v>
      </c>
      <c r="J144" s="34" t="s">
        <v>26</v>
      </c>
      <c r="K144" s="34"/>
      <c r="L144" s="34">
        <v>29</v>
      </c>
      <c r="M144" s="36">
        <v>29</v>
      </c>
      <c r="N144" s="36" t="s">
        <v>5325</v>
      </c>
      <c r="O144" s="37">
        <v>51591</v>
      </c>
      <c r="P144" s="38">
        <f t="shared" si="20"/>
        <v>16709</v>
      </c>
      <c r="Q144" s="38">
        <v>16752.5217391304</v>
      </c>
      <c r="R144" s="38">
        <v>68300</v>
      </c>
      <c r="S144" s="38">
        <f t="shared" si="21"/>
        <v>21778.278260869516</v>
      </c>
      <c r="T144" s="114">
        <f t="shared" si="22"/>
        <v>73369.278260869512</v>
      </c>
      <c r="U144" s="38">
        <f t="shared" si="23"/>
        <v>73300</v>
      </c>
      <c r="V144" s="115" t="s">
        <v>430</v>
      </c>
      <c r="W144" s="115" t="s">
        <v>700</v>
      </c>
      <c r="X144" s="44" t="s">
        <v>5899</v>
      </c>
      <c r="Y144" s="115" t="s">
        <v>29</v>
      </c>
      <c r="Z144" s="116">
        <v>43294</v>
      </c>
      <c r="AA144" s="116">
        <f t="shared" si="19"/>
        <v>73300</v>
      </c>
      <c r="AB144" s="20"/>
      <c r="AC144" s="37" t="s">
        <v>527</v>
      </c>
      <c r="AD144" s="21"/>
    </row>
    <row r="145" spans="1:30" s="125" customFormat="1" ht="16.5" x14ac:dyDescent="0.25">
      <c r="A145" s="135">
        <v>139</v>
      </c>
      <c r="B145" s="34" t="s">
        <v>5591</v>
      </c>
      <c r="C145" s="36" t="s">
        <v>5436</v>
      </c>
      <c r="D145" s="36" t="s">
        <v>5323</v>
      </c>
      <c r="E145" s="35" t="s">
        <v>4336</v>
      </c>
      <c r="F145" s="36" t="s">
        <v>5437</v>
      </c>
      <c r="G145" s="36" t="s">
        <v>5438</v>
      </c>
      <c r="H145" s="36" t="s">
        <v>5438</v>
      </c>
      <c r="I145" s="36" t="s">
        <v>5439</v>
      </c>
      <c r="J145" s="36" t="s">
        <v>26</v>
      </c>
      <c r="K145" s="36" t="s">
        <v>426</v>
      </c>
      <c r="L145" s="36">
        <v>29</v>
      </c>
      <c r="M145" s="36">
        <v>29</v>
      </c>
      <c r="N145" s="36" t="s">
        <v>5325</v>
      </c>
      <c r="O145" s="37">
        <v>51591</v>
      </c>
      <c r="P145" s="38">
        <f t="shared" si="20"/>
        <v>16709</v>
      </c>
      <c r="Q145" s="38">
        <v>16752.5217391304</v>
      </c>
      <c r="R145" s="38">
        <v>68300</v>
      </c>
      <c r="S145" s="38">
        <f t="shared" si="21"/>
        <v>21778.278260869516</v>
      </c>
      <c r="T145" s="114">
        <f t="shared" si="22"/>
        <v>73369.278260869512</v>
      </c>
      <c r="U145" s="38">
        <f t="shared" si="23"/>
        <v>73300</v>
      </c>
      <c r="V145" s="37" t="s">
        <v>430</v>
      </c>
      <c r="W145" s="37" t="s">
        <v>700</v>
      </c>
      <c r="X145" s="48"/>
      <c r="Y145" s="37" t="s">
        <v>29</v>
      </c>
      <c r="Z145" s="37">
        <v>43294</v>
      </c>
      <c r="AA145" s="116">
        <f t="shared" si="19"/>
        <v>73300</v>
      </c>
      <c r="AB145" s="20"/>
      <c r="AC145" s="37" t="s">
        <v>527</v>
      </c>
      <c r="AD145" s="21"/>
    </row>
    <row r="146" spans="1:30" s="125" customFormat="1" ht="16.5" x14ac:dyDescent="0.25">
      <c r="A146" s="135">
        <v>140</v>
      </c>
      <c r="B146" s="34" t="s">
        <v>5592</v>
      </c>
      <c r="C146" s="34" t="s">
        <v>5440</v>
      </c>
      <c r="D146" s="35" t="s">
        <v>5323</v>
      </c>
      <c r="E146" s="35" t="s">
        <v>4336</v>
      </c>
      <c r="F146" s="34" t="s">
        <v>5441</v>
      </c>
      <c r="G146" s="36" t="s">
        <v>5442</v>
      </c>
      <c r="H146" s="36" t="s">
        <v>5442</v>
      </c>
      <c r="I146" s="34" t="s">
        <v>5443</v>
      </c>
      <c r="J146" s="34" t="s">
        <v>26</v>
      </c>
      <c r="K146" s="34" t="s">
        <v>426</v>
      </c>
      <c r="L146" s="34">
        <v>29</v>
      </c>
      <c r="M146" s="36">
        <v>29</v>
      </c>
      <c r="N146" s="36" t="s">
        <v>5325</v>
      </c>
      <c r="O146" s="37">
        <v>51591</v>
      </c>
      <c r="P146" s="38">
        <f t="shared" si="20"/>
        <v>16709</v>
      </c>
      <c r="Q146" s="38">
        <v>16752.5217391304</v>
      </c>
      <c r="R146" s="38">
        <v>68300</v>
      </c>
      <c r="S146" s="38">
        <f t="shared" si="21"/>
        <v>21778.278260869516</v>
      </c>
      <c r="T146" s="114">
        <f t="shared" si="22"/>
        <v>73369.278260869512</v>
      </c>
      <c r="U146" s="38">
        <f t="shared" si="23"/>
        <v>73300</v>
      </c>
      <c r="V146" s="115" t="s">
        <v>430</v>
      </c>
      <c r="W146" s="115" t="s">
        <v>700</v>
      </c>
      <c r="X146" s="47"/>
      <c r="Y146" s="115" t="s">
        <v>29</v>
      </c>
      <c r="Z146" s="116">
        <v>43294</v>
      </c>
      <c r="AA146" s="116">
        <f t="shared" si="19"/>
        <v>73300</v>
      </c>
      <c r="AB146" s="20"/>
      <c r="AC146" s="37" t="s">
        <v>527</v>
      </c>
      <c r="AD146" s="21"/>
    </row>
    <row r="147" spans="1:30" s="125" customFormat="1" ht="31.5" x14ac:dyDescent="0.25">
      <c r="A147" s="135">
        <v>141</v>
      </c>
      <c r="B147" s="34" t="s">
        <v>5593</v>
      </c>
      <c r="C147" s="34" t="s">
        <v>5444</v>
      </c>
      <c r="D147" s="35" t="s">
        <v>5323</v>
      </c>
      <c r="E147" s="35" t="s">
        <v>4336</v>
      </c>
      <c r="F147" s="34" t="s">
        <v>593</v>
      </c>
      <c r="G147" s="36" t="s">
        <v>4290</v>
      </c>
      <c r="H147" s="36" t="s">
        <v>5445</v>
      </c>
      <c r="I147" s="34" t="s">
        <v>594</v>
      </c>
      <c r="J147" s="34" t="s">
        <v>112</v>
      </c>
      <c r="K147" s="34"/>
      <c r="L147" s="34">
        <v>29</v>
      </c>
      <c r="M147" s="36">
        <v>29</v>
      </c>
      <c r="N147" s="36" t="s">
        <v>5325</v>
      </c>
      <c r="O147" s="37">
        <v>51591</v>
      </c>
      <c r="P147" s="38">
        <f t="shared" si="20"/>
        <v>16709</v>
      </c>
      <c r="Q147" s="38">
        <v>16752.5217391304</v>
      </c>
      <c r="R147" s="38">
        <v>68300</v>
      </c>
      <c r="S147" s="38">
        <f t="shared" si="21"/>
        <v>21778.278260869516</v>
      </c>
      <c r="T147" s="114">
        <f t="shared" si="22"/>
        <v>73369.278260869512</v>
      </c>
      <c r="U147" s="38">
        <f t="shared" si="23"/>
        <v>73300</v>
      </c>
      <c r="V147" s="115" t="s">
        <v>430</v>
      </c>
      <c r="W147" s="115" t="s">
        <v>700</v>
      </c>
      <c r="X147" s="44" t="s">
        <v>5899</v>
      </c>
      <c r="Y147" s="115" t="s">
        <v>60</v>
      </c>
      <c r="Z147" s="116">
        <v>43294</v>
      </c>
      <c r="AA147" s="116">
        <f t="shared" si="19"/>
        <v>73300</v>
      </c>
      <c r="AB147" s="20"/>
      <c r="AC147" s="37" t="s">
        <v>527</v>
      </c>
      <c r="AD147" s="21"/>
    </row>
    <row r="148" spans="1:30" s="125" customFormat="1" ht="47.25" x14ac:dyDescent="0.25">
      <c r="A148" s="135">
        <v>142</v>
      </c>
      <c r="B148" s="34" t="s">
        <v>5594</v>
      </c>
      <c r="C148" s="34" t="s">
        <v>5446</v>
      </c>
      <c r="D148" s="35" t="s">
        <v>5323</v>
      </c>
      <c r="E148" s="35" t="s">
        <v>4336</v>
      </c>
      <c r="F148" s="34" t="s">
        <v>599</v>
      </c>
      <c r="G148" s="36" t="s">
        <v>4291</v>
      </c>
      <c r="H148" s="36" t="s">
        <v>5447</v>
      </c>
      <c r="I148" s="34" t="s">
        <v>600</v>
      </c>
      <c r="J148" s="34" t="s">
        <v>112</v>
      </c>
      <c r="K148" s="34"/>
      <c r="L148" s="34">
        <v>29</v>
      </c>
      <c r="M148" s="36">
        <v>29</v>
      </c>
      <c r="N148" s="36" t="s">
        <v>5325</v>
      </c>
      <c r="O148" s="37">
        <v>51591</v>
      </c>
      <c r="P148" s="38">
        <f t="shared" si="20"/>
        <v>16709</v>
      </c>
      <c r="Q148" s="38">
        <v>16752.5217391304</v>
      </c>
      <c r="R148" s="38">
        <v>68300</v>
      </c>
      <c r="S148" s="38">
        <f t="shared" si="21"/>
        <v>21778.278260869516</v>
      </c>
      <c r="T148" s="114">
        <f t="shared" si="22"/>
        <v>73369.278260869512</v>
      </c>
      <c r="U148" s="38">
        <f t="shared" si="23"/>
        <v>73300</v>
      </c>
      <c r="V148" s="115" t="s">
        <v>430</v>
      </c>
      <c r="W148" s="115" t="s">
        <v>700</v>
      </c>
      <c r="X148" s="44" t="s">
        <v>5899</v>
      </c>
      <c r="Y148" s="115" t="s">
        <v>60</v>
      </c>
      <c r="Z148" s="116">
        <v>43294</v>
      </c>
      <c r="AA148" s="116">
        <f t="shared" si="19"/>
        <v>73300</v>
      </c>
      <c r="AB148" s="20"/>
      <c r="AC148" s="37" t="s">
        <v>527</v>
      </c>
      <c r="AD148" s="21"/>
    </row>
    <row r="149" spans="1:30" s="125" customFormat="1" ht="47.25" x14ac:dyDescent="0.25">
      <c r="A149" s="135">
        <v>143</v>
      </c>
      <c r="B149" s="34" t="s">
        <v>5595</v>
      </c>
      <c r="C149" s="34" t="s">
        <v>5448</v>
      </c>
      <c r="D149" s="35" t="s">
        <v>5323</v>
      </c>
      <c r="E149" s="35" t="s">
        <v>4336</v>
      </c>
      <c r="F149" s="34" t="s">
        <v>662</v>
      </c>
      <c r="G149" s="36" t="s">
        <v>4292</v>
      </c>
      <c r="H149" s="36" t="s">
        <v>5449</v>
      </c>
      <c r="I149" s="34" t="s">
        <v>663</v>
      </c>
      <c r="J149" s="34" t="s">
        <v>112</v>
      </c>
      <c r="K149" s="34"/>
      <c r="L149" s="34">
        <v>29</v>
      </c>
      <c r="M149" s="36">
        <v>29</v>
      </c>
      <c r="N149" s="36" t="s">
        <v>5325</v>
      </c>
      <c r="O149" s="37">
        <v>51591</v>
      </c>
      <c r="P149" s="38">
        <f t="shared" si="20"/>
        <v>16709</v>
      </c>
      <c r="Q149" s="38">
        <v>16752.5217391304</v>
      </c>
      <c r="R149" s="38">
        <v>68300</v>
      </c>
      <c r="S149" s="38">
        <f t="shared" si="21"/>
        <v>21778.278260869516</v>
      </c>
      <c r="T149" s="114">
        <f t="shared" si="22"/>
        <v>73369.278260869512</v>
      </c>
      <c r="U149" s="38">
        <f t="shared" si="23"/>
        <v>73300</v>
      </c>
      <c r="V149" s="115" t="s">
        <v>430</v>
      </c>
      <c r="W149" s="115" t="s">
        <v>700</v>
      </c>
      <c r="X149" s="44" t="s">
        <v>5899</v>
      </c>
      <c r="Y149" s="115" t="s">
        <v>60</v>
      </c>
      <c r="Z149" s="116">
        <v>43294</v>
      </c>
      <c r="AA149" s="116">
        <f t="shared" si="19"/>
        <v>73300</v>
      </c>
      <c r="AB149" s="20"/>
      <c r="AC149" s="37" t="s">
        <v>527</v>
      </c>
      <c r="AD149" s="21"/>
    </row>
    <row r="150" spans="1:30" s="125" customFormat="1" ht="31.5" x14ac:dyDescent="0.25">
      <c r="A150" s="135">
        <v>144</v>
      </c>
      <c r="B150" s="34" t="s">
        <v>5596</v>
      </c>
      <c r="C150" s="34" t="s">
        <v>5450</v>
      </c>
      <c r="D150" s="35" t="s">
        <v>5323</v>
      </c>
      <c r="E150" s="35" t="s">
        <v>4336</v>
      </c>
      <c r="F150" s="34" t="s">
        <v>653</v>
      </c>
      <c r="G150" s="36" t="s">
        <v>4293</v>
      </c>
      <c r="H150" s="36" t="s">
        <v>5451</v>
      </c>
      <c r="I150" s="34" t="s">
        <v>654</v>
      </c>
      <c r="J150" s="34" t="s">
        <v>26</v>
      </c>
      <c r="K150" s="34"/>
      <c r="L150" s="34">
        <v>29</v>
      </c>
      <c r="M150" s="36">
        <v>29</v>
      </c>
      <c r="N150" s="36" t="s">
        <v>5325</v>
      </c>
      <c r="O150" s="37">
        <v>51591</v>
      </c>
      <c r="P150" s="38">
        <f t="shared" si="20"/>
        <v>16709</v>
      </c>
      <c r="Q150" s="38">
        <v>16752.5217391304</v>
      </c>
      <c r="R150" s="38">
        <v>68300</v>
      </c>
      <c r="S150" s="38">
        <f t="shared" si="21"/>
        <v>21778.278260869516</v>
      </c>
      <c r="T150" s="114">
        <f t="shared" si="22"/>
        <v>73369.278260869512</v>
      </c>
      <c r="U150" s="38">
        <f t="shared" si="23"/>
        <v>73300</v>
      </c>
      <c r="V150" s="115" t="s">
        <v>430</v>
      </c>
      <c r="W150" s="115" t="s">
        <v>700</v>
      </c>
      <c r="X150" s="44" t="s">
        <v>5899</v>
      </c>
      <c r="Y150" s="115" t="s">
        <v>60</v>
      </c>
      <c r="Z150" s="116">
        <v>43294</v>
      </c>
      <c r="AA150" s="116">
        <f t="shared" si="19"/>
        <v>73300</v>
      </c>
      <c r="AB150" s="20"/>
      <c r="AC150" s="37" t="s">
        <v>527</v>
      </c>
      <c r="AD150" s="21"/>
    </row>
    <row r="151" spans="1:30" s="125" customFormat="1" ht="31.5" x14ac:dyDescent="0.25">
      <c r="A151" s="135">
        <v>145</v>
      </c>
      <c r="B151" s="34" t="s">
        <v>5597</v>
      </c>
      <c r="C151" s="34" t="s">
        <v>5452</v>
      </c>
      <c r="D151" s="35" t="s">
        <v>5323</v>
      </c>
      <c r="E151" s="35" t="s">
        <v>4336</v>
      </c>
      <c r="F151" s="34" t="s">
        <v>656</v>
      </c>
      <c r="G151" s="36" t="s">
        <v>4294</v>
      </c>
      <c r="H151" s="36" t="s">
        <v>5453</v>
      </c>
      <c r="I151" s="34" t="s">
        <v>657</v>
      </c>
      <c r="J151" s="34" t="s">
        <v>112</v>
      </c>
      <c r="K151" s="34"/>
      <c r="L151" s="34">
        <v>29</v>
      </c>
      <c r="M151" s="36">
        <v>29</v>
      </c>
      <c r="N151" s="36" t="s">
        <v>5325</v>
      </c>
      <c r="O151" s="37">
        <v>51591</v>
      </c>
      <c r="P151" s="38">
        <f t="shared" si="20"/>
        <v>16709</v>
      </c>
      <c r="Q151" s="38">
        <v>16752.5217391304</v>
      </c>
      <c r="R151" s="38">
        <v>68300</v>
      </c>
      <c r="S151" s="38">
        <f t="shared" si="21"/>
        <v>21778.278260869516</v>
      </c>
      <c r="T151" s="114">
        <f t="shared" si="22"/>
        <v>73369.278260869512</v>
      </c>
      <c r="U151" s="38">
        <f t="shared" si="23"/>
        <v>73300</v>
      </c>
      <c r="V151" s="115" t="s">
        <v>430</v>
      </c>
      <c r="W151" s="115" t="s">
        <v>700</v>
      </c>
      <c r="X151" s="44" t="s">
        <v>5899</v>
      </c>
      <c r="Y151" s="115" t="s">
        <v>60</v>
      </c>
      <c r="Z151" s="116">
        <v>43294</v>
      </c>
      <c r="AA151" s="116">
        <f t="shared" si="19"/>
        <v>73300</v>
      </c>
      <c r="AB151" s="20"/>
      <c r="AC151" s="37" t="s">
        <v>527</v>
      </c>
      <c r="AD151" s="21"/>
    </row>
    <row r="152" spans="1:30" s="125" customFormat="1" ht="31.5" x14ac:dyDescent="0.25">
      <c r="A152" s="135">
        <v>146</v>
      </c>
      <c r="B152" s="34" t="s">
        <v>5598</v>
      </c>
      <c r="C152" s="34" t="s">
        <v>5326</v>
      </c>
      <c r="D152" s="35" t="s">
        <v>5323</v>
      </c>
      <c r="E152" s="35" t="s">
        <v>4336</v>
      </c>
      <c r="F152" s="34" t="s">
        <v>641</v>
      </c>
      <c r="G152" s="36" t="s">
        <v>4295</v>
      </c>
      <c r="H152" s="36" t="s">
        <v>5327</v>
      </c>
      <c r="I152" s="34" t="s">
        <v>642</v>
      </c>
      <c r="J152" s="34" t="s">
        <v>112</v>
      </c>
      <c r="K152" s="34"/>
      <c r="L152" s="34">
        <v>29</v>
      </c>
      <c r="M152" s="36">
        <v>29</v>
      </c>
      <c r="N152" s="36" t="s">
        <v>5325</v>
      </c>
      <c r="O152" s="37">
        <v>51591</v>
      </c>
      <c r="P152" s="38">
        <f t="shared" si="20"/>
        <v>16709</v>
      </c>
      <c r="Q152" s="38">
        <v>16752.5217391304</v>
      </c>
      <c r="R152" s="38">
        <v>68300</v>
      </c>
      <c r="S152" s="38">
        <f t="shared" si="21"/>
        <v>21778.278260869516</v>
      </c>
      <c r="T152" s="114">
        <f t="shared" si="22"/>
        <v>73369.278260869512</v>
      </c>
      <c r="U152" s="38">
        <f t="shared" si="23"/>
        <v>73300</v>
      </c>
      <c r="V152" s="115" t="s">
        <v>430</v>
      </c>
      <c r="W152" s="115" t="s">
        <v>700</v>
      </c>
      <c r="X152" s="44" t="s">
        <v>5899</v>
      </c>
      <c r="Y152" s="115" t="s">
        <v>60</v>
      </c>
      <c r="Z152" s="116">
        <v>43294</v>
      </c>
      <c r="AA152" s="116">
        <f t="shared" si="19"/>
        <v>73300</v>
      </c>
      <c r="AB152" s="20"/>
      <c r="AC152" s="37" t="s">
        <v>527</v>
      </c>
      <c r="AD152" s="21"/>
    </row>
    <row r="153" spans="1:30" s="125" customFormat="1" ht="31.5" x14ac:dyDescent="0.25">
      <c r="A153" s="135">
        <v>147</v>
      </c>
      <c r="B153" s="34" t="s">
        <v>5599</v>
      </c>
      <c r="C153" s="34" t="s">
        <v>5454</v>
      </c>
      <c r="D153" s="35" t="s">
        <v>5323</v>
      </c>
      <c r="E153" s="35" t="s">
        <v>4336</v>
      </c>
      <c r="F153" s="34" t="s">
        <v>635</v>
      </c>
      <c r="G153" s="36" t="s">
        <v>4296</v>
      </c>
      <c r="H153" s="36" t="s">
        <v>5455</v>
      </c>
      <c r="I153" s="34" t="s">
        <v>636</v>
      </c>
      <c r="J153" s="34" t="s">
        <v>112</v>
      </c>
      <c r="K153" s="34"/>
      <c r="L153" s="34">
        <v>29</v>
      </c>
      <c r="M153" s="36">
        <v>29</v>
      </c>
      <c r="N153" s="36" t="s">
        <v>5325</v>
      </c>
      <c r="O153" s="37">
        <v>51591</v>
      </c>
      <c r="P153" s="38">
        <f t="shared" si="20"/>
        <v>16709</v>
      </c>
      <c r="Q153" s="38">
        <v>16752.5217391304</v>
      </c>
      <c r="R153" s="38">
        <v>68300</v>
      </c>
      <c r="S153" s="38">
        <f t="shared" si="21"/>
        <v>21778.278260869516</v>
      </c>
      <c r="T153" s="114">
        <f t="shared" si="22"/>
        <v>73369.278260869512</v>
      </c>
      <c r="U153" s="38">
        <f t="shared" si="23"/>
        <v>73300</v>
      </c>
      <c r="V153" s="115" t="s">
        <v>430</v>
      </c>
      <c r="W153" s="115" t="s">
        <v>700</v>
      </c>
      <c r="X153" s="44" t="s">
        <v>5899</v>
      </c>
      <c r="Y153" s="115" t="s">
        <v>60</v>
      </c>
      <c r="Z153" s="116">
        <v>43294</v>
      </c>
      <c r="AA153" s="116">
        <f t="shared" si="19"/>
        <v>73300</v>
      </c>
      <c r="AB153" s="20"/>
      <c r="AC153" s="37" t="s">
        <v>527</v>
      </c>
      <c r="AD153" s="21"/>
    </row>
    <row r="154" spans="1:30" s="125" customFormat="1" ht="31.5" x14ac:dyDescent="0.25">
      <c r="A154" s="135">
        <v>148</v>
      </c>
      <c r="B154" s="34" t="s">
        <v>5600</v>
      </c>
      <c r="C154" s="34" t="s">
        <v>5456</v>
      </c>
      <c r="D154" s="35" t="s">
        <v>5323</v>
      </c>
      <c r="E154" s="35" t="s">
        <v>4336</v>
      </c>
      <c r="F154" s="34" t="s">
        <v>551</v>
      </c>
      <c r="G154" s="36" t="s">
        <v>4297</v>
      </c>
      <c r="H154" s="36" t="s">
        <v>5457</v>
      </c>
      <c r="I154" s="34" t="s">
        <v>552</v>
      </c>
      <c r="J154" s="34" t="s">
        <v>26</v>
      </c>
      <c r="K154" s="34"/>
      <c r="L154" s="34">
        <v>29</v>
      </c>
      <c r="M154" s="36">
        <v>29</v>
      </c>
      <c r="N154" s="36" t="s">
        <v>5325</v>
      </c>
      <c r="O154" s="37">
        <v>51591</v>
      </c>
      <c r="P154" s="38">
        <f t="shared" si="20"/>
        <v>16709</v>
      </c>
      <c r="Q154" s="38">
        <v>16752.5217391304</v>
      </c>
      <c r="R154" s="38">
        <v>68300</v>
      </c>
      <c r="S154" s="38">
        <f t="shared" si="21"/>
        <v>21778.278260869516</v>
      </c>
      <c r="T154" s="114">
        <f t="shared" si="22"/>
        <v>73369.278260869512</v>
      </c>
      <c r="U154" s="38">
        <f t="shared" si="23"/>
        <v>73300</v>
      </c>
      <c r="V154" s="115" t="s">
        <v>430</v>
      </c>
      <c r="W154" s="115" t="s">
        <v>700</v>
      </c>
      <c r="X154" s="44" t="s">
        <v>5899</v>
      </c>
      <c r="Y154" s="115" t="s">
        <v>29</v>
      </c>
      <c r="Z154" s="116">
        <v>43294</v>
      </c>
      <c r="AA154" s="116">
        <f t="shared" si="19"/>
        <v>73300</v>
      </c>
      <c r="AB154" s="20"/>
      <c r="AC154" s="37" t="s">
        <v>527</v>
      </c>
      <c r="AD154" s="21"/>
    </row>
    <row r="155" spans="1:30" s="125" customFormat="1" ht="31.5" x14ac:dyDescent="0.25">
      <c r="A155" s="135">
        <v>149</v>
      </c>
      <c r="B155" s="34" t="s">
        <v>5321</v>
      </c>
      <c r="C155" s="34" t="s">
        <v>5322</v>
      </c>
      <c r="D155" s="35" t="s">
        <v>5323</v>
      </c>
      <c r="E155" s="35" t="s">
        <v>4336</v>
      </c>
      <c r="F155" s="34" t="s">
        <v>659</v>
      </c>
      <c r="G155" s="36" t="s">
        <v>4298</v>
      </c>
      <c r="H155" s="36" t="s">
        <v>5324</v>
      </c>
      <c r="I155" s="34" t="s">
        <v>660</v>
      </c>
      <c r="J155" s="34" t="s">
        <v>112</v>
      </c>
      <c r="K155" s="34"/>
      <c r="L155" s="34">
        <v>29</v>
      </c>
      <c r="M155" s="36">
        <v>29</v>
      </c>
      <c r="N155" s="36" t="s">
        <v>5325</v>
      </c>
      <c r="O155" s="37">
        <v>51591</v>
      </c>
      <c r="P155" s="38">
        <f t="shared" si="20"/>
        <v>16709</v>
      </c>
      <c r="Q155" s="38">
        <v>16752.5217391304</v>
      </c>
      <c r="R155" s="38">
        <v>68300</v>
      </c>
      <c r="S155" s="38">
        <f t="shared" si="21"/>
        <v>21778.278260869516</v>
      </c>
      <c r="T155" s="114">
        <f t="shared" si="22"/>
        <v>73369.278260869512</v>
      </c>
      <c r="U155" s="38">
        <f t="shared" si="23"/>
        <v>73300</v>
      </c>
      <c r="V155" s="115" t="s">
        <v>430</v>
      </c>
      <c r="W155" s="115" t="s">
        <v>700</v>
      </c>
      <c r="X155" s="44" t="s">
        <v>5899</v>
      </c>
      <c r="Y155" s="115" t="s">
        <v>60</v>
      </c>
      <c r="Z155" s="116">
        <v>43294</v>
      </c>
      <c r="AA155" s="116">
        <f t="shared" si="19"/>
        <v>73300</v>
      </c>
      <c r="AB155" s="20"/>
      <c r="AC155" s="37" t="s">
        <v>527</v>
      </c>
      <c r="AD155" s="21"/>
    </row>
    <row r="156" spans="1:30" s="125" customFormat="1" ht="31.5" x14ac:dyDescent="0.25">
      <c r="A156" s="135">
        <v>150</v>
      </c>
      <c r="B156" s="34" t="s">
        <v>5601</v>
      </c>
      <c r="C156" s="34" t="s">
        <v>5458</v>
      </c>
      <c r="D156" s="35" t="s">
        <v>5323</v>
      </c>
      <c r="E156" s="35" t="s">
        <v>4336</v>
      </c>
      <c r="F156" s="34" t="s">
        <v>644</v>
      </c>
      <c r="G156" s="36" t="s">
        <v>4299</v>
      </c>
      <c r="H156" s="36" t="s">
        <v>5459</v>
      </c>
      <c r="I156" s="34" t="s">
        <v>645</v>
      </c>
      <c r="J156" s="34" t="s">
        <v>112</v>
      </c>
      <c r="K156" s="34"/>
      <c r="L156" s="34">
        <v>29</v>
      </c>
      <c r="M156" s="36">
        <v>29</v>
      </c>
      <c r="N156" s="36" t="s">
        <v>5325</v>
      </c>
      <c r="O156" s="37">
        <v>51591</v>
      </c>
      <c r="P156" s="38">
        <f t="shared" si="20"/>
        <v>16709</v>
      </c>
      <c r="Q156" s="38">
        <v>16752.5217391304</v>
      </c>
      <c r="R156" s="38">
        <v>68300</v>
      </c>
      <c r="S156" s="38">
        <f t="shared" si="21"/>
        <v>21778.278260869516</v>
      </c>
      <c r="T156" s="114">
        <f t="shared" si="22"/>
        <v>73369.278260869512</v>
      </c>
      <c r="U156" s="38">
        <f t="shared" si="23"/>
        <v>73300</v>
      </c>
      <c r="V156" s="115" t="s">
        <v>430</v>
      </c>
      <c r="W156" s="115" t="s">
        <v>700</v>
      </c>
      <c r="X156" s="44" t="s">
        <v>5899</v>
      </c>
      <c r="Y156" s="115" t="s">
        <v>60</v>
      </c>
      <c r="Z156" s="116">
        <v>43294</v>
      </c>
      <c r="AA156" s="116">
        <f t="shared" si="19"/>
        <v>73300</v>
      </c>
      <c r="AB156" s="20"/>
      <c r="AC156" s="37" t="s">
        <v>527</v>
      </c>
      <c r="AD156" s="21"/>
    </row>
    <row r="157" spans="1:30" s="125" customFormat="1" ht="31.5" x14ac:dyDescent="0.25">
      <c r="A157" s="135">
        <v>151</v>
      </c>
      <c r="B157" s="34" t="s">
        <v>5602</v>
      </c>
      <c r="C157" s="36" t="s">
        <v>5460</v>
      </c>
      <c r="D157" s="36" t="s">
        <v>5323</v>
      </c>
      <c r="E157" s="35" t="s">
        <v>4336</v>
      </c>
      <c r="F157" s="36" t="s">
        <v>584</v>
      </c>
      <c r="G157" s="36" t="s">
        <v>4300</v>
      </c>
      <c r="H157" s="36" t="s">
        <v>5461</v>
      </c>
      <c r="I157" s="36" t="s">
        <v>585</v>
      </c>
      <c r="J157" s="36" t="s">
        <v>112</v>
      </c>
      <c r="K157" s="36"/>
      <c r="L157" s="36">
        <v>29</v>
      </c>
      <c r="M157" s="36">
        <v>29</v>
      </c>
      <c r="N157" s="36" t="s">
        <v>5325</v>
      </c>
      <c r="O157" s="37">
        <v>51591</v>
      </c>
      <c r="P157" s="38">
        <f t="shared" si="20"/>
        <v>16709</v>
      </c>
      <c r="Q157" s="38">
        <v>16752.5217391304</v>
      </c>
      <c r="R157" s="38">
        <v>68300</v>
      </c>
      <c r="S157" s="38">
        <f t="shared" si="21"/>
        <v>21778.278260869516</v>
      </c>
      <c r="T157" s="114">
        <f t="shared" si="22"/>
        <v>73369.278260869512</v>
      </c>
      <c r="U157" s="38">
        <f t="shared" si="23"/>
        <v>73300</v>
      </c>
      <c r="V157" s="37" t="s">
        <v>430</v>
      </c>
      <c r="W157" s="37" t="s">
        <v>700</v>
      </c>
      <c r="X157" s="44" t="s">
        <v>5899</v>
      </c>
      <c r="Y157" s="37" t="s">
        <v>29</v>
      </c>
      <c r="Z157" s="37">
        <v>43294</v>
      </c>
      <c r="AA157" s="116">
        <f t="shared" si="19"/>
        <v>73300</v>
      </c>
      <c r="AB157" s="20"/>
      <c r="AC157" s="37" t="s">
        <v>527</v>
      </c>
      <c r="AD157" s="21"/>
    </row>
    <row r="158" spans="1:30" s="125" customFormat="1" ht="31.5" x14ac:dyDescent="0.25">
      <c r="A158" s="135">
        <v>152</v>
      </c>
      <c r="B158" s="34" t="s">
        <v>5603</v>
      </c>
      <c r="C158" s="36" t="s">
        <v>5462</v>
      </c>
      <c r="D158" s="36" t="s">
        <v>5323</v>
      </c>
      <c r="E158" s="35" t="s">
        <v>4336</v>
      </c>
      <c r="F158" s="36" t="s">
        <v>647</v>
      </c>
      <c r="G158" s="36" t="s">
        <v>4301</v>
      </c>
      <c r="H158" s="36" t="s">
        <v>5463</v>
      </c>
      <c r="I158" s="36" t="s">
        <v>648</v>
      </c>
      <c r="J158" s="36" t="s">
        <v>112</v>
      </c>
      <c r="K158" s="36"/>
      <c r="L158" s="36">
        <v>29</v>
      </c>
      <c r="M158" s="36">
        <v>29</v>
      </c>
      <c r="N158" s="36" t="s">
        <v>5325</v>
      </c>
      <c r="O158" s="37">
        <v>51591</v>
      </c>
      <c r="P158" s="38">
        <f t="shared" si="20"/>
        <v>16709</v>
      </c>
      <c r="Q158" s="38">
        <v>16752.5217391304</v>
      </c>
      <c r="R158" s="38">
        <v>68300</v>
      </c>
      <c r="S158" s="38">
        <f t="shared" si="21"/>
        <v>21778.278260869516</v>
      </c>
      <c r="T158" s="114">
        <f t="shared" si="22"/>
        <v>73369.278260869512</v>
      </c>
      <c r="U158" s="38">
        <f t="shared" si="23"/>
        <v>73300</v>
      </c>
      <c r="V158" s="37" t="s">
        <v>430</v>
      </c>
      <c r="W158" s="37" t="s">
        <v>700</v>
      </c>
      <c r="X158" s="44" t="s">
        <v>5899</v>
      </c>
      <c r="Y158" s="37" t="s">
        <v>60</v>
      </c>
      <c r="Z158" s="37">
        <v>43294</v>
      </c>
      <c r="AA158" s="116">
        <f t="shared" si="19"/>
        <v>73300</v>
      </c>
      <c r="AB158" s="20"/>
      <c r="AC158" s="37" t="s">
        <v>527</v>
      </c>
      <c r="AD158" s="21"/>
    </row>
    <row r="159" spans="1:30" s="125" customFormat="1" ht="31.5" x14ac:dyDescent="0.25">
      <c r="A159" s="135">
        <v>153</v>
      </c>
      <c r="B159" s="34" t="s">
        <v>5604</v>
      </c>
      <c r="C159" s="36" t="s">
        <v>5464</v>
      </c>
      <c r="D159" s="36" t="s">
        <v>5323</v>
      </c>
      <c r="E159" s="35" t="s">
        <v>4336</v>
      </c>
      <c r="F159" s="36" t="s">
        <v>665</v>
      </c>
      <c r="G159" s="36" t="s">
        <v>4302</v>
      </c>
      <c r="H159" s="36" t="s">
        <v>5465</v>
      </c>
      <c r="I159" s="36" t="s">
        <v>666</v>
      </c>
      <c r="J159" s="36" t="s">
        <v>112</v>
      </c>
      <c r="K159" s="36"/>
      <c r="L159" s="36">
        <v>29</v>
      </c>
      <c r="M159" s="36">
        <v>29</v>
      </c>
      <c r="N159" s="36" t="s">
        <v>5325</v>
      </c>
      <c r="O159" s="37">
        <v>51591</v>
      </c>
      <c r="P159" s="38">
        <f t="shared" si="20"/>
        <v>16709</v>
      </c>
      <c r="Q159" s="38">
        <v>16752.5217391304</v>
      </c>
      <c r="R159" s="38">
        <v>68300</v>
      </c>
      <c r="S159" s="38">
        <f t="shared" si="21"/>
        <v>21778.278260869516</v>
      </c>
      <c r="T159" s="114">
        <f t="shared" si="22"/>
        <v>73369.278260869512</v>
      </c>
      <c r="U159" s="38">
        <f t="shared" si="23"/>
        <v>73300</v>
      </c>
      <c r="V159" s="37" t="s">
        <v>430</v>
      </c>
      <c r="W159" s="37" t="s">
        <v>700</v>
      </c>
      <c r="X159" s="44" t="s">
        <v>5899</v>
      </c>
      <c r="Y159" s="37" t="s">
        <v>60</v>
      </c>
      <c r="Z159" s="37">
        <v>43294</v>
      </c>
      <c r="AA159" s="116">
        <f t="shared" si="19"/>
        <v>73300</v>
      </c>
      <c r="AB159" s="20"/>
      <c r="AC159" s="37" t="s">
        <v>527</v>
      </c>
      <c r="AD159" s="21"/>
    </row>
    <row r="160" spans="1:30" s="125" customFormat="1" ht="31.5" x14ac:dyDescent="0.25">
      <c r="A160" s="135">
        <v>154</v>
      </c>
      <c r="B160" s="34" t="s">
        <v>5605</v>
      </c>
      <c r="C160" s="36" t="s">
        <v>5466</v>
      </c>
      <c r="D160" s="36" t="s">
        <v>5323</v>
      </c>
      <c r="E160" s="35" t="s">
        <v>4336</v>
      </c>
      <c r="F160" s="36" t="s">
        <v>668</v>
      </c>
      <c r="G160" s="36" t="s">
        <v>4303</v>
      </c>
      <c r="H160" s="36" t="s">
        <v>5467</v>
      </c>
      <c r="I160" s="36" t="s">
        <v>669</v>
      </c>
      <c r="J160" s="36" t="s">
        <v>26</v>
      </c>
      <c r="K160" s="36"/>
      <c r="L160" s="36">
        <v>29</v>
      </c>
      <c r="M160" s="36">
        <v>29</v>
      </c>
      <c r="N160" s="36" t="s">
        <v>5325</v>
      </c>
      <c r="O160" s="37">
        <v>51591</v>
      </c>
      <c r="P160" s="38">
        <f t="shared" si="20"/>
        <v>16709</v>
      </c>
      <c r="Q160" s="38">
        <v>16752.5217391304</v>
      </c>
      <c r="R160" s="38">
        <v>68300</v>
      </c>
      <c r="S160" s="38">
        <f t="shared" si="21"/>
        <v>21778.278260869516</v>
      </c>
      <c r="T160" s="114">
        <f t="shared" si="22"/>
        <v>73369.278260869512</v>
      </c>
      <c r="U160" s="38">
        <f t="shared" si="23"/>
        <v>73300</v>
      </c>
      <c r="V160" s="37" t="s">
        <v>430</v>
      </c>
      <c r="W160" s="37" t="s">
        <v>700</v>
      </c>
      <c r="X160" s="44" t="s">
        <v>5899</v>
      </c>
      <c r="Y160" s="37" t="s">
        <v>60</v>
      </c>
      <c r="Z160" s="37">
        <v>43294</v>
      </c>
      <c r="AA160" s="116">
        <f t="shared" si="19"/>
        <v>73300</v>
      </c>
      <c r="AB160" s="20"/>
      <c r="AC160" s="37" t="s">
        <v>527</v>
      </c>
      <c r="AD160" s="21"/>
    </row>
    <row r="161" spans="1:30" s="145" customFormat="1" ht="31.5" x14ac:dyDescent="0.25">
      <c r="A161" s="135">
        <v>155</v>
      </c>
      <c r="B161" s="138" t="s">
        <v>5606</v>
      </c>
      <c r="C161" s="138" t="s">
        <v>5468</v>
      </c>
      <c r="D161" s="139" t="s">
        <v>5469</v>
      </c>
      <c r="E161" s="139" t="s">
        <v>4325</v>
      </c>
      <c r="F161" s="138" t="s">
        <v>5329</v>
      </c>
      <c r="G161" s="140" t="s">
        <v>5330</v>
      </c>
      <c r="H161" s="140" t="s">
        <v>5470</v>
      </c>
      <c r="I161" s="138" t="s">
        <v>5330</v>
      </c>
      <c r="J161" s="138" t="s">
        <v>5</v>
      </c>
      <c r="K161" s="138" t="s">
        <v>62</v>
      </c>
      <c r="L161" s="138">
        <v>30</v>
      </c>
      <c r="M161" s="140">
        <v>30</v>
      </c>
      <c r="N161" s="140" t="s">
        <v>5471</v>
      </c>
      <c r="O161" s="48">
        <v>83000</v>
      </c>
      <c r="P161" s="141">
        <f t="shared" si="20"/>
        <v>17000</v>
      </c>
      <c r="Q161" s="141">
        <v>17217.391304347799</v>
      </c>
      <c r="R161" s="141">
        <v>100000</v>
      </c>
      <c r="S161" s="141">
        <f t="shared" si="21"/>
        <v>22382.608695652136</v>
      </c>
      <c r="T161" s="142">
        <f t="shared" si="22"/>
        <v>105382.60869565213</v>
      </c>
      <c r="U161" s="141">
        <f t="shared" si="23"/>
        <v>105300</v>
      </c>
      <c r="V161" s="47" t="s">
        <v>361</v>
      </c>
      <c r="W161" s="47" t="s">
        <v>700</v>
      </c>
      <c r="X161" s="47"/>
      <c r="Y161" s="47" t="s">
        <v>29</v>
      </c>
      <c r="Z161" s="143">
        <v>43294</v>
      </c>
      <c r="AA161" s="143">
        <f t="shared" si="19"/>
        <v>105300</v>
      </c>
      <c r="AB161" s="59"/>
      <c r="AC161" s="48" t="s">
        <v>527</v>
      </c>
      <c r="AD161" s="144"/>
    </row>
    <row r="162" spans="1:30" s="125" customFormat="1" ht="16.5" x14ac:dyDescent="0.25">
      <c r="A162" s="135">
        <v>156</v>
      </c>
      <c r="B162" s="34" t="s">
        <v>5607</v>
      </c>
      <c r="C162" s="34" t="s">
        <v>5472</v>
      </c>
      <c r="D162" s="35" t="s">
        <v>5469</v>
      </c>
      <c r="E162" s="35" t="s">
        <v>4325</v>
      </c>
      <c r="F162" s="34" t="s">
        <v>530</v>
      </c>
      <c r="G162" s="36" t="s">
        <v>531</v>
      </c>
      <c r="H162" s="36" t="s">
        <v>5473</v>
      </c>
      <c r="I162" s="34" t="s">
        <v>531</v>
      </c>
      <c r="J162" s="34" t="s">
        <v>26</v>
      </c>
      <c r="K162" s="34" t="s">
        <v>62</v>
      </c>
      <c r="L162" s="34">
        <v>30</v>
      </c>
      <c r="M162" s="36">
        <v>30</v>
      </c>
      <c r="N162" s="36" t="s">
        <v>5471</v>
      </c>
      <c r="O162" s="37">
        <v>83000</v>
      </c>
      <c r="P162" s="38">
        <f t="shared" si="20"/>
        <v>17000</v>
      </c>
      <c r="Q162" s="38">
        <v>17217.391304347799</v>
      </c>
      <c r="R162" s="38">
        <v>100000</v>
      </c>
      <c r="S162" s="38">
        <f t="shared" si="21"/>
        <v>22382.608695652136</v>
      </c>
      <c r="T162" s="114">
        <f t="shared" si="22"/>
        <v>105382.60869565213</v>
      </c>
      <c r="U162" s="38">
        <f t="shared" si="23"/>
        <v>105300</v>
      </c>
      <c r="V162" s="115" t="s">
        <v>361</v>
      </c>
      <c r="W162" s="115" t="s">
        <v>700</v>
      </c>
      <c r="X162" s="44" t="s">
        <v>5906</v>
      </c>
      <c r="Y162" s="115" t="s">
        <v>29</v>
      </c>
      <c r="Z162" s="116">
        <v>43294</v>
      </c>
      <c r="AA162" s="116">
        <f t="shared" si="19"/>
        <v>105300</v>
      </c>
      <c r="AB162" s="20"/>
      <c r="AC162" s="37" t="s">
        <v>527</v>
      </c>
      <c r="AD162" s="21"/>
    </row>
    <row r="163" spans="1:30" s="125" customFormat="1" ht="31.5" x14ac:dyDescent="0.25">
      <c r="A163" s="135">
        <v>157</v>
      </c>
      <c r="B163" s="34" t="s">
        <v>5608</v>
      </c>
      <c r="C163" s="34" t="s">
        <v>5474</v>
      </c>
      <c r="D163" s="35" t="s">
        <v>5469</v>
      </c>
      <c r="E163" s="35" t="s">
        <v>4336</v>
      </c>
      <c r="F163" s="34" t="s">
        <v>542</v>
      </c>
      <c r="G163" s="36" t="s">
        <v>4252</v>
      </c>
      <c r="H163" s="36" t="s">
        <v>5475</v>
      </c>
      <c r="I163" s="34" t="s">
        <v>543</v>
      </c>
      <c r="J163" s="34" t="s">
        <v>112</v>
      </c>
      <c r="K163" s="34"/>
      <c r="L163" s="34">
        <v>30</v>
      </c>
      <c r="M163" s="36">
        <v>30</v>
      </c>
      <c r="N163" s="36" t="s">
        <v>5471</v>
      </c>
      <c r="O163" s="37">
        <v>83000</v>
      </c>
      <c r="P163" s="38">
        <f t="shared" si="20"/>
        <v>17000</v>
      </c>
      <c r="Q163" s="38">
        <v>17217.391304347799</v>
      </c>
      <c r="R163" s="38">
        <v>100000</v>
      </c>
      <c r="S163" s="38">
        <f t="shared" si="21"/>
        <v>22382.608695652136</v>
      </c>
      <c r="T163" s="114">
        <f t="shared" si="22"/>
        <v>105382.60869565213</v>
      </c>
      <c r="U163" s="38">
        <f t="shared" si="23"/>
        <v>105300</v>
      </c>
      <c r="V163" s="115" t="s">
        <v>430</v>
      </c>
      <c r="W163" s="115" t="s">
        <v>700</v>
      </c>
      <c r="X163" s="44" t="s">
        <v>5899</v>
      </c>
      <c r="Y163" s="115" t="s">
        <v>60</v>
      </c>
      <c r="Z163" s="116">
        <v>43294</v>
      </c>
      <c r="AA163" s="116">
        <f t="shared" si="19"/>
        <v>105300</v>
      </c>
      <c r="AB163" s="20"/>
      <c r="AC163" s="37" t="s">
        <v>527</v>
      </c>
      <c r="AD163" s="21"/>
    </row>
    <row r="164" spans="1:30" s="125" customFormat="1" ht="47.25" x14ac:dyDescent="0.25">
      <c r="A164" s="135">
        <v>158</v>
      </c>
      <c r="B164" s="34" t="s">
        <v>5609</v>
      </c>
      <c r="C164" s="34" t="s">
        <v>5476</v>
      </c>
      <c r="D164" s="35" t="s">
        <v>5469</v>
      </c>
      <c r="E164" s="35" t="s">
        <v>4336</v>
      </c>
      <c r="F164" s="34" t="s">
        <v>677</v>
      </c>
      <c r="G164" s="36" t="s">
        <v>4253</v>
      </c>
      <c r="H164" s="36" t="s">
        <v>5477</v>
      </c>
      <c r="I164" s="34" t="s">
        <v>5478</v>
      </c>
      <c r="J164" s="34" t="s">
        <v>112</v>
      </c>
      <c r="K164" s="34"/>
      <c r="L164" s="34">
        <v>30</v>
      </c>
      <c r="M164" s="36">
        <v>30</v>
      </c>
      <c r="N164" s="36" t="s">
        <v>5471</v>
      </c>
      <c r="O164" s="37">
        <v>83000</v>
      </c>
      <c r="P164" s="38">
        <f t="shared" si="20"/>
        <v>17000</v>
      </c>
      <c r="Q164" s="38">
        <v>17217.391304347799</v>
      </c>
      <c r="R164" s="38">
        <v>100000</v>
      </c>
      <c r="S164" s="38">
        <f t="shared" si="21"/>
        <v>22382.608695652136</v>
      </c>
      <c r="T164" s="114">
        <f t="shared" si="22"/>
        <v>105382.60869565213</v>
      </c>
      <c r="U164" s="38">
        <f t="shared" si="23"/>
        <v>105300</v>
      </c>
      <c r="V164" s="115" t="s">
        <v>430</v>
      </c>
      <c r="W164" s="115" t="s">
        <v>700</v>
      </c>
      <c r="X164" s="44" t="s">
        <v>5899</v>
      </c>
      <c r="Y164" s="115"/>
      <c r="Z164" s="116"/>
      <c r="AA164" s="116">
        <f t="shared" si="19"/>
        <v>105300</v>
      </c>
      <c r="AB164" s="20"/>
      <c r="AC164" s="37" t="s">
        <v>527</v>
      </c>
      <c r="AD164" s="21"/>
    </row>
    <row r="165" spans="1:30" s="125" customFormat="1" ht="31.5" x14ac:dyDescent="0.25">
      <c r="A165" s="135">
        <v>159</v>
      </c>
      <c r="B165" s="34" t="s">
        <v>5610</v>
      </c>
      <c r="C165" s="34" t="s">
        <v>5479</v>
      </c>
      <c r="D165" s="35" t="s">
        <v>5469</v>
      </c>
      <c r="E165" s="35" t="s">
        <v>4336</v>
      </c>
      <c r="F165" s="34" t="s">
        <v>575</v>
      </c>
      <c r="G165" s="36" t="s">
        <v>4255</v>
      </c>
      <c r="H165" s="36" t="s">
        <v>5480</v>
      </c>
      <c r="I165" s="34" t="s">
        <v>576</v>
      </c>
      <c r="J165" s="34" t="s">
        <v>26</v>
      </c>
      <c r="K165" s="34"/>
      <c r="L165" s="34">
        <v>30</v>
      </c>
      <c r="M165" s="36">
        <v>30</v>
      </c>
      <c r="N165" s="36" t="s">
        <v>5471</v>
      </c>
      <c r="O165" s="37">
        <v>83000</v>
      </c>
      <c r="P165" s="38">
        <f t="shared" si="20"/>
        <v>17000</v>
      </c>
      <c r="Q165" s="38">
        <v>17217.391304347799</v>
      </c>
      <c r="R165" s="38">
        <v>100000</v>
      </c>
      <c r="S165" s="38">
        <f t="shared" si="21"/>
        <v>22382.608695652136</v>
      </c>
      <c r="T165" s="114">
        <f t="shared" si="22"/>
        <v>105382.60869565213</v>
      </c>
      <c r="U165" s="38">
        <f t="shared" si="23"/>
        <v>105300</v>
      </c>
      <c r="V165" s="115" t="s">
        <v>430</v>
      </c>
      <c r="W165" s="115" t="s">
        <v>700</v>
      </c>
      <c r="X165" s="44" t="s">
        <v>5899</v>
      </c>
      <c r="Y165" s="115" t="s">
        <v>29</v>
      </c>
      <c r="Z165" s="116">
        <v>43294</v>
      </c>
      <c r="AA165" s="116">
        <f t="shared" si="19"/>
        <v>105300</v>
      </c>
      <c r="AB165" s="20"/>
      <c r="AC165" s="37" t="s">
        <v>527</v>
      </c>
      <c r="AD165" s="21"/>
    </row>
    <row r="166" spans="1:30" s="125" customFormat="1" ht="31.5" x14ac:dyDescent="0.25">
      <c r="A166" s="135">
        <v>160</v>
      </c>
      <c r="B166" s="34" t="s">
        <v>5611</v>
      </c>
      <c r="C166" s="34" t="s">
        <v>5481</v>
      </c>
      <c r="D166" s="35" t="s">
        <v>5469</v>
      </c>
      <c r="E166" s="35" t="s">
        <v>4336</v>
      </c>
      <c r="F166" s="34" t="s">
        <v>572</v>
      </c>
      <c r="G166" s="36" t="s">
        <v>4256</v>
      </c>
      <c r="H166" s="36" t="s">
        <v>5482</v>
      </c>
      <c r="I166" s="34" t="s">
        <v>573</v>
      </c>
      <c r="J166" s="34" t="s">
        <v>26</v>
      </c>
      <c r="K166" s="34"/>
      <c r="L166" s="34">
        <v>30</v>
      </c>
      <c r="M166" s="36">
        <v>30</v>
      </c>
      <c r="N166" s="36" t="s">
        <v>5471</v>
      </c>
      <c r="O166" s="37">
        <v>83000</v>
      </c>
      <c r="P166" s="38">
        <f t="shared" ref="P166:P229" si="24">R166-O166</f>
        <v>17000</v>
      </c>
      <c r="Q166" s="38">
        <v>17217.391304347799</v>
      </c>
      <c r="R166" s="38">
        <v>100000</v>
      </c>
      <c r="S166" s="38">
        <f t="shared" ref="S166:S229" si="25">+Q166/1800000*2340000</f>
        <v>22382.608695652136</v>
      </c>
      <c r="T166" s="114">
        <f t="shared" ref="T166:T229" si="26">+O166+S166</f>
        <v>105382.60869565213</v>
      </c>
      <c r="U166" s="38">
        <f t="shared" ref="U166:U229" si="27">ROUNDDOWN(T166,-2)</f>
        <v>105300</v>
      </c>
      <c r="V166" s="115" t="s">
        <v>430</v>
      </c>
      <c r="W166" s="115" t="s">
        <v>700</v>
      </c>
      <c r="X166" s="44" t="s">
        <v>5899</v>
      </c>
      <c r="Y166" s="115" t="s">
        <v>29</v>
      </c>
      <c r="Z166" s="116">
        <v>43294</v>
      </c>
      <c r="AA166" s="116">
        <f t="shared" ref="AA166:AA198" si="28">U166</f>
        <v>105300</v>
      </c>
      <c r="AB166" s="20"/>
      <c r="AC166" s="37" t="s">
        <v>527</v>
      </c>
      <c r="AD166" s="21"/>
    </row>
    <row r="167" spans="1:30" s="125" customFormat="1" ht="31.5" x14ac:dyDescent="0.25">
      <c r="A167" s="135">
        <v>161</v>
      </c>
      <c r="B167" s="34" t="s">
        <v>5612</v>
      </c>
      <c r="C167" s="34" t="s">
        <v>5483</v>
      </c>
      <c r="D167" s="35" t="s">
        <v>5469</v>
      </c>
      <c r="E167" s="35" t="s">
        <v>4336</v>
      </c>
      <c r="F167" s="34" t="s">
        <v>682</v>
      </c>
      <c r="G167" s="36" t="s">
        <v>4258</v>
      </c>
      <c r="H167" s="36" t="s">
        <v>5484</v>
      </c>
      <c r="I167" s="34" t="s">
        <v>683</v>
      </c>
      <c r="J167" s="34" t="s">
        <v>112</v>
      </c>
      <c r="K167" s="34"/>
      <c r="L167" s="34">
        <v>30</v>
      </c>
      <c r="M167" s="36">
        <v>30</v>
      </c>
      <c r="N167" s="36" t="s">
        <v>5471</v>
      </c>
      <c r="O167" s="37">
        <v>83000</v>
      </c>
      <c r="P167" s="38">
        <f t="shared" si="24"/>
        <v>17000</v>
      </c>
      <c r="Q167" s="38">
        <v>17217.391304347799</v>
      </c>
      <c r="R167" s="38">
        <v>100000</v>
      </c>
      <c r="S167" s="38">
        <f t="shared" si="25"/>
        <v>22382.608695652136</v>
      </c>
      <c r="T167" s="114">
        <f t="shared" si="26"/>
        <v>105382.60869565213</v>
      </c>
      <c r="U167" s="38">
        <f t="shared" si="27"/>
        <v>105300</v>
      </c>
      <c r="V167" s="115" t="s">
        <v>430</v>
      </c>
      <c r="W167" s="115" t="s">
        <v>700</v>
      </c>
      <c r="X167" s="44" t="s">
        <v>5899</v>
      </c>
      <c r="Y167" s="115" t="s">
        <v>29</v>
      </c>
      <c r="Z167" s="116">
        <v>43294</v>
      </c>
      <c r="AA167" s="116">
        <f t="shared" si="28"/>
        <v>105300</v>
      </c>
      <c r="AB167" s="20"/>
      <c r="AC167" s="37" t="s">
        <v>527</v>
      </c>
      <c r="AD167" s="21"/>
    </row>
    <row r="168" spans="1:30" s="125" customFormat="1" ht="31.5" x14ac:dyDescent="0.25">
      <c r="A168" s="135">
        <v>162</v>
      </c>
      <c r="B168" s="34" t="s">
        <v>5613</v>
      </c>
      <c r="C168" s="34" t="s">
        <v>5485</v>
      </c>
      <c r="D168" s="35" t="s">
        <v>5469</v>
      </c>
      <c r="E168" s="35" t="s">
        <v>4336</v>
      </c>
      <c r="F168" s="34" t="s">
        <v>632</v>
      </c>
      <c r="G168" s="36" t="s">
        <v>4259</v>
      </c>
      <c r="H168" s="36" t="s">
        <v>5486</v>
      </c>
      <c r="I168" s="34" t="s">
        <v>633</v>
      </c>
      <c r="J168" s="34" t="s">
        <v>26</v>
      </c>
      <c r="K168" s="34"/>
      <c r="L168" s="34">
        <v>30</v>
      </c>
      <c r="M168" s="36">
        <v>30</v>
      </c>
      <c r="N168" s="36" t="s">
        <v>5471</v>
      </c>
      <c r="O168" s="37">
        <v>83000</v>
      </c>
      <c r="P168" s="38">
        <f t="shared" si="24"/>
        <v>17000</v>
      </c>
      <c r="Q168" s="38">
        <v>17217.391304347799</v>
      </c>
      <c r="R168" s="38">
        <v>100000</v>
      </c>
      <c r="S168" s="38">
        <f t="shared" si="25"/>
        <v>22382.608695652136</v>
      </c>
      <c r="T168" s="114">
        <f t="shared" si="26"/>
        <v>105382.60869565213</v>
      </c>
      <c r="U168" s="38">
        <f t="shared" si="27"/>
        <v>105300</v>
      </c>
      <c r="V168" s="115" t="s">
        <v>430</v>
      </c>
      <c r="W168" s="115" t="s">
        <v>700</v>
      </c>
      <c r="X168" s="44" t="s">
        <v>5899</v>
      </c>
      <c r="Y168" s="115" t="s">
        <v>29</v>
      </c>
      <c r="Z168" s="116">
        <v>43294</v>
      </c>
      <c r="AA168" s="116">
        <f t="shared" si="28"/>
        <v>105300</v>
      </c>
      <c r="AB168" s="20"/>
      <c r="AC168" s="37" t="s">
        <v>527</v>
      </c>
      <c r="AD168" s="21"/>
    </row>
    <row r="169" spans="1:30" s="125" customFormat="1" ht="31.5" x14ac:dyDescent="0.25">
      <c r="A169" s="135">
        <v>163</v>
      </c>
      <c r="B169" s="34" t="s">
        <v>5614</v>
      </c>
      <c r="C169" s="34" t="s">
        <v>5487</v>
      </c>
      <c r="D169" s="35" t="s">
        <v>5469</v>
      </c>
      <c r="E169" s="35" t="s">
        <v>4336</v>
      </c>
      <c r="F169" s="34" t="s">
        <v>617</v>
      </c>
      <c r="G169" s="36" t="s">
        <v>4260</v>
      </c>
      <c r="H169" s="36" t="s">
        <v>5488</v>
      </c>
      <c r="I169" s="34" t="s">
        <v>618</v>
      </c>
      <c r="J169" s="34" t="s">
        <v>112</v>
      </c>
      <c r="K169" s="34"/>
      <c r="L169" s="34">
        <v>30</v>
      </c>
      <c r="M169" s="36">
        <v>30</v>
      </c>
      <c r="N169" s="36" t="s">
        <v>5471</v>
      </c>
      <c r="O169" s="37">
        <v>83000</v>
      </c>
      <c r="P169" s="38">
        <f t="shared" si="24"/>
        <v>17000</v>
      </c>
      <c r="Q169" s="38">
        <v>17217.391304347799</v>
      </c>
      <c r="R169" s="38">
        <v>100000</v>
      </c>
      <c r="S169" s="38">
        <f t="shared" si="25"/>
        <v>22382.608695652136</v>
      </c>
      <c r="T169" s="114">
        <f t="shared" si="26"/>
        <v>105382.60869565213</v>
      </c>
      <c r="U169" s="38">
        <f t="shared" si="27"/>
        <v>105300</v>
      </c>
      <c r="V169" s="115" t="s">
        <v>430</v>
      </c>
      <c r="W169" s="115" t="s">
        <v>700</v>
      </c>
      <c r="X169" s="44" t="s">
        <v>5899</v>
      </c>
      <c r="Y169" s="115" t="s">
        <v>29</v>
      </c>
      <c r="Z169" s="116">
        <v>43294</v>
      </c>
      <c r="AA169" s="116">
        <f t="shared" si="28"/>
        <v>105300</v>
      </c>
      <c r="AB169" s="20"/>
      <c r="AC169" s="37" t="s">
        <v>527</v>
      </c>
      <c r="AD169" s="21"/>
    </row>
    <row r="170" spans="1:30" s="125" customFormat="1" ht="31.5" x14ac:dyDescent="0.25">
      <c r="A170" s="135">
        <v>164</v>
      </c>
      <c r="B170" s="34" t="s">
        <v>5615</v>
      </c>
      <c r="C170" s="34" t="s">
        <v>5489</v>
      </c>
      <c r="D170" s="35" t="s">
        <v>5469</v>
      </c>
      <c r="E170" s="35" t="s">
        <v>4336</v>
      </c>
      <c r="F170" s="34" t="s">
        <v>623</v>
      </c>
      <c r="G170" s="36" t="s">
        <v>4261</v>
      </c>
      <c r="H170" s="36" t="s">
        <v>5490</v>
      </c>
      <c r="I170" s="34" t="s">
        <v>624</v>
      </c>
      <c r="J170" s="34" t="s">
        <v>112</v>
      </c>
      <c r="K170" s="34"/>
      <c r="L170" s="34">
        <v>30</v>
      </c>
      <c r="M170" s="36">
        <v>30</v>
      </c>
      <c r="N170" s="36" t="s">
        <v>5471</v>
      </c>
      <c r="O170" s="37">
        <v>83000</v>
      </c>
      <c r="P170" s="38">
        <f t="shared" si="24"/>
        <v>17000</v>
      </c>
      <c r="Q170" s="38">
        <v>17217.391304347799</v>
      </c>
      <c r="R170" s="38">
        <v>100000</v>
      </c>
      <c r="S170" s="38">
        <f t="shared" si="25"/>
        <v>22382.608695652136</v>
      </c>
      <c r="T170" s="114">
        <f t="shared" si="26"/>
        <v>105382.60869565213</v>
      </c>
      <c r="U170" s="38">
        <f t="shared" si="27"/>
        <v>105300</v>
      </c>
      <c r="V170" s="115" t="s">
        <v>430</v>
      </c>
      <c r="W170" s="115" t="s">
        <v>700</v>
      </c>
      <c r="X170" s="44" t="s">
        <v>5899</v>
      </c>
      <c r="Y170" s="115" t="s">
        <v>29</v>
      </c>
      <c r="Z170" s="116">
        <v>43294</v>
      </c>
      <c r="AA170" s="116">
        <f t="shared" si="28"/>
        <v>105300</v>
      </c>
      <c r="AB170" s="20"/>
      <c r="AC170" s="37" t="s">
        <v>527</v>
      </c>
      <c r="AD170" s="21"/>
    </row>
    <row r="171" spans="1:30" s="125" customFormat="1" ht="31.5" x14ac:dyDescent="0.25">
      <c r="A171" s="135">
        <v>165</v>
      </c>
      <c r="B171" s="34" t="s">
        <v>5616</v>
      </c>
      <c r="C171" s="34" t="s">
        <v>5491</v>
      </c>
      <c r="D171" s="35" t="s">
        <v>5469</v>
      </c>
      <c r="E171" s="35" t="s">
        <v>4336</v>
      </c>
      <c r="F171" s="34" t="s">
        <v>629</v>
      </c>
      <c r="G171" s="36" t="s">
        <v>4263</v>
      </c>
      <c r="H171" s="36" t="s">
        <v>5492</v>
      </c>
      <c r="I171" s="34" t="s">
        <v>630</v>
      </c>
      <c r="J171" s="34" t="s">
        <v>26</v>
      </c>
      <c r="K171" s="34"/>
      <c r="L171" s="34">
        <v>30</v>
      </c>
      <c r="M171" s="36">
        <v>30</v>
      </c>
      <c r="N171" s="36" t="s">
        <v>5471</v>
      </c>
      <c r="O171" s="37">
        <v>83000</v>
      </c>
      <c r="P171" s="38">
        <f t="shared" si="24"/>
        <v>17000</v>
      </c>
      <c r="Q171" s="38">
        <v>17217.391304347799</v>
      </c>
      <c r="R171" s="38">
        <v>100000</v>
      </c>
      <c r="S171" s="38">
        <f t="shared" si="25"/>
        <v>22382.608695652136</v>
      </c>
      <c r="T171" s="114">
        <f t="shared" si="26"/>
        <v>105382.60869565213</v>
      </c>
      <c r="U171" s="38">
        <f t="shared" si="27"/>
        <v>105300</v>
      </c>
      <c r="V171" s="115" t="s">
        <v>430</v>
      </c>
      <c r="W171" s="115" t="s">
        <v>700</v>
      </c>
      <c r="X171" s="44" t="s">
        <v>5899</v>
      </c>
      <c r="Y171" s="115" t="s">
        <v>29</v>
      </c>
      <c r="Z171" s="116">
        <v>43294</v>
      </c>
      <c r="AA171" s="116">
        <f t="shared" si="28"/>
        <v>105300</v>
      </c>
      <c r="AB171" s="20"/>
      <c r="AC171" s="37" t="s">
        <v>527</v>
      </c>
      <c r="AD171" s="21"/>
    </row>
    <row r="172" spans="1:30" s="125" customFormat="1" ht="31.5" x14ac:dyDescent="0.25">
      <c r="A172" s="135">
        <v>166</v>
      </c>
      <c r="B172" s="34" t="s">
        <v>5617</v>
      </c>
      <c r="C172" s="34" t="s">
        <v>5493</v>
      </c>
      <c r="D172" s="35" t="s">
        <v>5469</v>
      </c>
      <c r="E172" s="35" t="s">
        <v>4336</v>
      </c>
      <c r="F172" s="34" t="s">
        <v>626</v>
      </c>
      <c r="G172" s="36" t="s">
        <v>4264</v>
      </c>
      <c r="H172" s="36" t="s">
        <v>5494</v>
      </c>
      <c r="I172" s="34" t="s">
        <v>627</v>
      </c>
      <c r="J172" s="34" t="s">
        <v>112</v>
      </c>
      <c r="K172" s="34"/>
      <c r="L172" s="34">
        <v>30</v>
      </c>
      <c r="M172" s="36">
        <v>30</v>
      </c>
      <c r="N172" s="36" t="s">
        <v>5471</v>
      </c>
      <c r="O172" s="37">
        <v>83000</v>
      </c>
      <c r="P172" s="38">
        <f t="shared" si="24"/>
        <v>17000</v>
      </c>
      <c r="Q172" s="38">
        <v>17217.391304347799</v>
      </c>
      <c r="R172" s="38">
        <v>100000</v>
      </c>
      <c r="S172" s="38">
        <f t="shared" si="25"/>
        <v>22382.608695652136</v>
      </c>
      <c r="T172" s="114">
        <f t="shared" si="26"/>
        <v>105382.60869565213</v>
      </c>
      <c r="U172" s="38">
        <f t="shared" si="27"/>
        <v>105300</v>
      </c>
      <c r="V172" s="115" t="s">
        <v>430</v>
      </c>
      <c r="W172" s="115" t="s">
        <v>700</v>
      </c>
      <c r="X172" s="44" t="s">
        <v>5899</v>
      </c>
      <c r="Y172" s="115" t="s">
        <v>29</v>
      </c>
      <c r="Z172" s="116">
        <v>43294</v>
      </c>
      <c r="AA172" s="116">
        <f t="shared" si="28"/>
        <v>105300</v>
      </c>
      <c r="AB172" s="20"/>
      <c r="AC172" s="37" t="s">
        <v>527</v>
      </c>
      <c r="AD172" s="21"/>
    </row>
    <row r="173" spans="1:30" s="125" customFormat="1" ht="31.5" x14ac:dyDescent="0.25">
      <c r="A173" s="135">
        <v>167</v>
      </c>
      <c r="B173" s="34" t="s">
        <v>5618</v>
      </c>
      <c r="C173" s="34" t="s">
        <v>5495</v>
      </c>
      <c r="D173" s="35" t="s">
        <v>5469</v>
      </c>
      <c r="E173" s="35" t="s">
        <v>4336</v>
      </c>
      <c r="F173" s="34" t="s">
        <v>620</v>
      </c>
      <c r="G173" s="36" t="s">
        <v>4265</v>
      </c>
      <c r="H173" s="36" t="s">
        <v>5496</v>
      </c>
      <c r="I173" s="34" t="s">
        <v>621</v>
      </c>
      <c r="J173" s="34" t="s">
        <v>112</v>
      </c>
      <c r="K173" s="34"/>
      <c r="L173" s="34">
        <v>30</v>
      </c>
      <c r="M173" s="36">
        <v>30</v>
      </c>
      <c r="N173" s="36" t="s">
        <v>5471</v>
      </c>
      <c r="O173" s="37">
        <v>83000</v>
      </c>
      <c r="P173" s="38">
        <f t="shared" si="24"/>
        <v>17000</v>
      </c>
      <c r="Q173" s="38">
        <v>17217.391304347799</v>
      </c>
      <c r="R173" s="38">
        <v>100000</v>
      </c>
      <c r="S173" s="38">
        <f t="shared" si="25"/>
        <v>22382.608695652136</v>
      </c>
      <c r="T173" s="114">
        <f t="shared" si="26"/>
        <v>105382.60869565213</v>
      </c>
      <c r="U173" s="38">
        <f t="shared" si="27"/>
        <v>105300</v>
      </c>
      <c r="V173" s="115" t="s">
        <v>430</v>
      </c>
      <c r="W173" s="115" t="s">
        <v>700</v>
      </c>
      <c r="X173" s="44" t="s">
        <v>5899</v>
      </c>
      <c r="Y173" s="115" t="s">
        <v>29</v>
      </c>
      <c r="Z173" s="116">
        <v>43294</v>
      </c>
      <c r="AA173" s="116">
        <f t="shared" si="28"/>
        <v>105300</v>
      </c>
      <c r="AB173" s="20"/>
      <c r="AC173" s="37" t="s">
        <v>527</v>
      </c>
      <c r="AD173" s="21"/>
    </row>
    <row r="174" spans="1:30" s="125" customFormat="1" ht="31.5" x14ac:dyDescent="0.25">
      <c r="A174" s="135">
        <v>168</v>
      </c>
      <c r="B174" s="34" t="s">
        <v>5619</v>
      </c>
      <c r="C174" s="36" t="s">
        <v>5497</v>
      </c>
      <c r="D174" s="36" t="s">
        <v>5469</v>
      </c>
      <c r="E174" s="35" t="s">
        <v>4336</v>
      </c>
      <c r="F174" s="36" t="s">
        <v>614</v>
      </c>
      <c r="G174" s="36" t="s">
        <v>4269</v>
      </c>
      <c r="H174" s="36" t="s">
        <v>5498</v>
      </c>
      <c r="I174" s="34" t="s">
        <v>615</v>
      </c>
      <c r="J174" s="34" t="s">
        <v>26</v>
      </c>
      <c r="K174" s="34"/>
      <c r="L174" s="34">
        <v>30</v>
      </c>
      <c r="M174" s="36">
        <v>30</v>
      </c>
      <c r="N174" s="36" t="s">
        <v>5471</v>
      </c>
      <c r="O174" s="37">
        <v>83000</v>
      </c>
      <c r="P174" s="38">
        <f t="shared" si="24"/>
        <v>17000</v>
      </c>
      <c r="Q174" s="38">
        <v>17217.391304347799</v>
      </c>
      <c r="R174" s="38">
        <v>100000</v>
      </c>
      <c r="S174" s="38">
        <f t="shared" si="25"/>
        <v>22382.608695652136</v>
      </c>
      <c r="T174" s="114">
        <f t="shared" si="26"/>
        <v>105382.60869565213</v>
      </c>
      <c r="U174" s="38">
        <f t="shared" si="27"/>
        <v>105300</v>
      </c>
      <c r="V174" s="115" t="s">
        <v>430</v>
      </c>
      <c r="W174" s="115" t="s">
        <v>700</v>
      </c>
      <c r="X174" s="44" t="s">
        <v>5899</v>
      </c>
      <c r="Y174" s="115" t="s">
        <v>29</v>
      </c>
      <c r="Z174" s="116">
        <v>43294</v>
      </c>
      <c r="AA174" s="116">
        <f t="shared" si="28"/>
        <v>105300</v>
      </c>
      <c r="AB174" s="20"/>
      <c r="AC174" s="37" t="s">
        <v>527</v>
      </c>
      <c r="AD174" s="21"/>
    </row>
    <row r="175" spans="1:30" s="125" customFormat="1" ht="31.5" x14ac:dyDescent="0.25">
      <c r="A175" s="135">
        <v>169</v>
      </c>
      <c r="B175" s="34" t="s">
        <v>5620</v>
      </c>
      <c r="C175" s="34" t="s">
        <v>5499</v>
      </c>
      <c r="D175" s="35" t="s">
        <v>5469</v>
      </c>
      <c r="E175" s="35" t="s">
        <v>4336</v>
      </c>
      <c r="F175" s="34" t="s">
        <v>650</v>
      </c>
      <c r="G175" s="36" t="s">
        <v>4271</v>
      </c>
      <c r="H175" s="36" t="s">
        <v>5500</v>
      </c>
      <c r="I175" s="34" t="s">
        <v>651</v>
      </c>
      <c r="J175" s="34" t="s">
        <v>112</v>
      </c>
      <c r="K175" s="34"/>
      <c r="L175" s="34">
        <v>30</v>
      </c>
      <c r="M175" s="36">
        <v>30</v>
      </c>
      <c r="N175" s="36" t="s">
        <v>5471</v>
      </c>
      <c r="O175" s="37">
        <v>83000</v>
      </c>
      <c r="P175" s="38">
        <f t="shared" si="24"/>
        <v>17000</v>
      </c>
      <c r="Q175" s="38">
        <v>17217.391304347799</v>
      </c>
      <c r="R175" s="38">
        <v>100000</v>
      </c>
      <c r="S175" s="38">
        <f t="shared" si="25"/>
        <v>22382.608695652136</v>
      </c>
      <c r="T175" s="114">
        <f t="shared" si="26"/>
        <v>105382.60869565213</v>
      </c>
      <c r="U175" s="38">
        <f t="shared" si="27"/>
        <v>105300</v>
      </c>
      <c r="V175" s="115" t="s">
        <v>430</v>
      </c>
      <c r="W175" s="115" t="s">
        <v>700</v>
      </c>
      <c r="X175" s="44" t="s">
        <v>5899</v>
      </c>
      <c r="Y175" s="115" t="s">
        <v>29</v>
      </c>
      <c r="Z175" s="116">
        <v>43294</v>
      </c>
      <c r="AA175" s="116">
        <f t="shared" si="28"/>
        <v>105300</v>
      </c>
      <c r="AB175" s="20"/>
      <c r="AC175" s="37" t="s">
        <v>527</v>
      </c>
      <c r="AD175" s="21"/>
    </row>
    <row r="176" spans="1:30" s="125" customFormat="1" ht="31.5" x14ac:dyDescent="0.25">
      <c r="A176" s="135">
        <v>170</v>
      </c>
      <c r="B176" s="34" t="s">
        <v>5621</v>
      </c>
      <c r="C176" s="34" t="s">
        <v>5501</v>
      </c>
      <c r="D176" s="35" t="s">
        <v>5469</v>
      </c>
      <c r="E176" s="35" t="s">
        <v>4336</v>
      </c>
      <c r="F176" s="34" t="s">
        <v>638</v>
      </c>
      <c r="G176" s="36" t="s">
        <v>4275</v>
      </c>
      <c r="H176" s="36" t="s">
        <v>5502</v>
      </c>
      <c r="I176" s="34" t="s">
        <v>639</v>
      </c>
      <c r="J176" s="34" t="s">
        <v>112</v>
      </c>
      <c r="K176" s="34"/>
      <c r="L176" s="34">
        <v>30</v>
      </c>
      <c r="M176" s="36">
        <v>30</v>
      </c>
      <c r="N176" s="36" t="s">
        <v>5471</v>
      </c>
      <c r="O176" s="37">
        <v>83000</v>
      </c>
      <c r="P176" s="38">
        <f t="shared" si="24"/>
        <v>17000</v>
      </c>
      <c r="Q176" s="38">
        <v>17217.391304347799</v>
      </c>
      <c r="R176" s="38">
        <v>100000</v>
      </c>
      <c r="S176" s="38">
        <f t="shared" si="25"/>
        <v>22382.608695652136</v>
      </c>
      <c r="T176" s="114">
        <f t="shared" si="26"/>
        <v>105382.60869565213</v>
      </c>
      <c r="U176" s="38">
        <f t="shared" si="27"/>
        <v>105300</v>
      </c>
      <c r="V176" s="115" t="s">
        <v>430</v>
      </c>
      <c r="W176" s="115" t="s">
        <v>700</v>
      </c>
      <c r="X176" s="44" t="s">
        <v>5899</v>
      </c>
      <c r="Y176" s="115" t="s">
        <v>29</v>
      </c>
      <c r="Z176" s="116">
        <v>43294</v>
      </c>
      <c r="AA176" s="116">
        <f t="shared" si="28"/>
        <v>105300</v>
      </c>
      <c r="AB176" s="20"/>
      <c r="AC176" s="37" t="s">
        <v>527</v>
      </c>
      <c r="AD176" s="21"/>
    </row>
    <row r="177" spans="1:30" s="125" customFormat="1" ht="31.5" x14ac:dyDescent="0.25">
      <c r="A177" s="135">
        <v>171</v>
      </c>
      <c r="B177" s="34" t="s">
        <v>5622</v>
      </c>
      <c r="C177" s="34" t="s">
        <v>5503</v>
      </c>
      <c r="D177" s="35" t="s">
        <v>5469</v>
      </c>
      <c r="E177" s="35" t="s">
        <v>4336</v>
      </c>
      <c r="F177" s="34" t="s">
        <v>5386</v>
      </c>
      <c r="G177" s="36" t="s">
        <v>5387</v>
      </c>
      <c r="H177" s="36" t="s">
        <v>5504</v>
      </c>
      <c r="I177" s="34" t="s">
        <v>5389</v>
      </c>
      <c r="J177" s="34" t="s">
        <v>26</v>
      </c>
      <c r="K177" s="34"/>
      <c r="L177" s="34">
        <v>30</v>
      </c>
      <c r="M177" s="36">
        <v>30</v>
      </c>
      <c r="N177" s="36" t="s">
        <v>5471</v>
      </c>
      <c r="O177" s="37">
        <v>83000</v>
      </c>
      <c r="P177" s="38">
        <f t="shared" si="24"/>
        <v>17000</v>
      </c>
      <c r="Q177" s="38">
        <v>17217.391304347799</v>
      </c>
      <c r="R177" s="38">
        <v>100000</v>
      </c>
      <c r="S177" s="38">
        <f t="shared" si="25"/>
        <v>22382.608695652136</v>
      </c>
      <c r="T177" s="114">
        <f t="shared" si="26"/>
        <v>105382.60869565213</v>
      </c>
      <c r="U177" s="38">
        <f t="shared" si="27"/>
        <v>105300</v>
      </c>
      <c r="V177" s="115" t="s">
        <v>430</v>
      </c>
      <c r="W177" s="115" t="s">
        <v>700</v>
      </c>
      <c r="X177" s="44" t="s">
        <v>5899</v>
      </c>
      <c r="Y177" s="115" t="s">
        <v>29</v>
      </c>
      <c r="Z177" s="116">
        <v>43294</v>
      </c>
      <c r="AA177" s="116">
        <f t="shared" si="28"/>
        <v>105300</v>
      </c>
      <c r="AB177" s="20"/>
      <c r="AC177" s="37" t="s">
        <v>527</v>
      </c>
      <c r="AD177" s="21"/>
    </row>
    <row r="178" spans="1:30" s="125" customFormat="1" ht="31.5" x14ac:dyDescent="0.25">
      <c r="A178" s="135">
        <v>172</v>
      </c>
      <c r="B178" s="34" t="s">
        <v>5623</v>
      </c>
      <c r="C178" s="34" t="s">
        <v>5505</v>
      </c>
      <c r="D178" s="35" t="s">
        <v>5469</v>
      </c>
      <c r="E178" s="35" t="s">
        <v>4336</v>
      </c>
      <c r="F178" s="34" t="s">
        <v>587</v>
      </c>
      <c r="G178" s="36" t="s">
        <v>4278</v>
      </c>
      <c r="H178" s="36" t="s">
        <v>5506</v>
      </c>
      <c r="I178" s="34" t="s">
        <v>5507</v>
      </c>
      <c r="J178" s="34" t="s">
        <v>112</v>
      </c>
      <c r="K178" s="34"/>
      <c r="L178" s="34">
        <v>30</v>
      </c>
      <c r="M178" s="36">
        <v>30</v>
      </c>
      <c r="N178" s="36" t="s">
        <v>5471</v>
      </c>
      <c r="O178" s="37">
        <v>83000</v>
      </c>
      <c r="P178" s="38">
        <f t="shared" si="24"/>
        <v>17000</v>
      </c>
      <c r="Q178" s="38">
        <v>17217.391304347799</v>
      </c>
      <c r="R178" s="38">
        <v>100000</v>
      </c>
      <c r="S178" s="38">
        <f t="shared" si="25"/>
        <v>22382.608695652136</v>
      </c>
      <c r="T178" s="114">
        <f t="shared" si="26"/>
        <v>105382.60869565213</v>
      </c>
      <c r="U178" s="38">
        <f t="shared" si="27"/>
        <v>105300</v>
      </c>
      <c r="V178" s="115" t="s">
        <v>430</v>
      </c>
      <c r="W178" s="115" t="s">
        <v>700</v>
      </c>
      <c r="X178" s="44" t="s">
        <v>5899</v>
      </c>
      <c r="Y178" s="115"/>
      <c r="Z178" s="116"/>
      <c r="AA178" s="116">
        <f t="shared" si="28"/>
        <v>105300</v>
      </c>
      <c r="AB178" s="20"/>
      <c r="AC178" s="37" t="s">
        <v>527</v>
      </c>
      <c r="AD178" s="21"/>
    </row>
    <row r="179" spans="1:30" s="125" customFormat="1" ht="31.5" x14ac:dyDescent="0.25">
      <c r="A179" s="135">
        <v>173</v>
      </c>
      <c r="B179" s="34" t="s">
        <v>5624</v>
      </c>
      <c r="C179" s="34" t="s">
        <v>5508</v>
      </c>
      <c r="D179" s="35" t="s">
        <v>5469</v>
      </c>
      <c r="E179" s="35" t="s">
        <v>4336</v>
      </c>
      <c r="F179" s="34" t="s">
        <v>611</v>
      </c>
      <c r="G179" s="36" t="s">
        <v>4280</v>
      </c>
      <c r="H179" s="36" t="s">
        <v>5509</v>
      </c>
      <c r="I179" s="34" t="s">
        <v>612</v>
      </c>
      <c r="J179" s="34" t="s">
        <v>112</v>
      </c>
      <c r="K179" s="34"/>
      <c r="L179" s="34">
        <v>30</v>
      </c>
      <c r="M179" s="36">
        <v>30</v>
      </c>
      <c r="N179" s="36" t="s">
        <v>5471</v>
      </c>
      <c r="O179" s="37">
        <v>83000</v>
      </c>
      <c r="P179" s="38">
        <f t="shared" si="24"/>
        <v>17000</v>
      </c>
      <c r="Q179" s="38">
        <v>17217.391304347799</v>
      </c>
      <c r="R179" s="38">
        <v>100000</v>
      </c>
      <c r="S179" s="38">
        <f t="shared" si="25"/>
        <v>22382.608695652136</v>
      </c>
      <c r="T179" s="114">
        <f t="shared" si="26"/>
        <v>105382.60869565213</v>
      </c>
      <c r="U179" s="38">
        <f t="shared" si="27"/>
        <v>105300</v>
      </c>
      <c r="V179" s="115" t="s">
        <v>430</v>
      </c>
      <c r="W179" s="115" t="s">
        <v>700</v>
      </c>
      <c r="X179" s="44" t="s">
        <v>5899</v>
      </c>
      <c r="Y179" s="115" t="s">
        <v>29</v>
      </c>
      <c r="Z179" s="116">
        <v>43294</v>
      </c>
      <c r="AA179" s="116">
        <f t="shared" si="28"/>
        <v>105300</v>
      </c>
      <c r="AB179" s="20"/>
      <c r="AC179" s="37" t="s">
        <v>527</v>
      </c>
      <c r="AD179" s="21"/>
    </row>
    <row r="180" spans="1:30" s="125" customFormat="1" ht="31.5" x14ac:dyDescent="0.25">
      <c r="A180" s="135">
        <v>174</v>
      </c>
      <c r="B180" s="34" t="s">
        <v>5625</v>
      </c>
      <c r="C180" s="34" t="s">
        <v>5510</v>
      </c>
      <c r="D180" s="35" t="s">
        <v>5469</v>
      </c>
      <c r="E180" s="35" t="s">
        <v>4336</v>
      </c>
      <c r="F180" s="34" t="s">
        <v>5405</v>
      </c>
      <c r="G180" s="36" t="s">
        <v>5406</v>
      </c>
      <c r="H180" s="36" t="s">
        <v>5511</v>
      </c>
      <c r="I180" s="34" t="s">
        <v>5512</v>
      </c>
      <c r="J180" s="34" t="s">
        <v>112</v>
      </c>
      <c r="K180" s="34"/>
      <c r="L180" s="34">
        <v>30</v>
      </c>
      <c r="M180" s="36">
        <v>30</v>
      </c>
      <c r="N180" s="36" t="s">
        <v>5471</v>
      </c>
      <c r="O180" s="37">
        <v>83000</v>
      </c>
      <c r="P180" s="38">
        <f t="shared" si="24"/>
        <v>17000</v>
      </c>
      <c r="Q180" s="38">
        <v>17217.391304347799</v>
      </c>
      <c r="R180" s="38">
        <v>100000</v>
      </c>
      <c r="S180" s="38">
        <f t="shared" si="25"/>
        <v>22382.608695652136</v>
      </c>
      <c r="T180" s="114">
        <f t="shared" si="26"/>
        <v>105382.60869565213</v>
      </c>
      <c r="U180" s="38">
        <f t="shared" si="27"/>
        <v>105300</v>
      </c>
      <c r="V180" s="115" t="s">
        <v>430</v>
      </c>
      <c r="W180" s="115" t="s">
        <v>700</v>
      </c>
      <c r="X180" s="44" t="s">
        <v>5899</v>
      </c>
      <c r="Y180" s="115"/>
      <c r="Z180" s="116"/>
      <c r="AA180" s="116">
        <f t="shared" si="28"/>
        <v>105300</v>
      </c>
      <c r="AB180" s="20"/>
      <c r="AC180" s="37" t="s">
        <v>527</v>
      </c>
      <c r="AD180" s="21"/>
    </row>
    <row r="181" spans="1:30" s="125" customFormat="1" ht="31.5" x14ac:dyDescent="0.25">
      <c r="A181" s="135">
        <v>175</v>
      </c>
      <c r="B181" s="34" t="s">
        <v>5626</v>
      </c>
      <c r="C181" s="34" t="s">
        <v>5513</v>
      </c>
      <c r="D181" s="35" t="s">
        <v>5469</v>
      </c>
      <c r="E181" s="35" t="s">
        <v>4336</v>
      </c>
      <c r="F181" s="34" t="s">
        <v>5414</v>
      </c>
      <c r="G181" s="36" t="s">
        <v>5415</v>
      </c>
      <c r="H181" s="36" t="s">
        <v>5514</v>
      </c>
      <c r="I181" s="34" t="s">
        <v>5417</v>
      </c>
      <c r="J181" s="34" t="s">
        <v>5</v>
      </c>
      <c r="K181" s="34"/>
      <c r="L181" s="34">
        <v>30</v>
      </c>
      <c r="M181" s="36">
        <v>30</v>
      </c>
      <c r="N181" s="36" t="s">
        <v>5471</v>
      </c>
      <c r="O181" s="37">
        <v>83000</v>
      </c>
      <c r="P181" s="38">
        <f t="shared" si="24"/>
        <v>17000</v>
      </c>
      <c r="Q181" s="38">
        <v>17217.391304347799</v>
      </c>
      <c r="R181" s="38">
        <v>100000</v>
      </c>
      <c r="S181" s="38">
        <f t="shared" si="25"/>
        <v>22382.608695652136</v>
      </c>
      <c r="T181" s="114">
        <f t="shared" si="26"/>
        <v>105382.60869565213</v>
      </c>
      <c r="U181" s="38">
        <f t="shared" si="27"/>
        <v>105300</v>
      </c>
      <c r="V181" s="115" t="s">
        <v>430</v>
      </c>
      <c r="W181" s="115" t="s">
        <v>700</v>
      </c>
      <c r="X181" s="44" t="s">
        <v>5899</v>
      </c>
      <c r="Y181" s="115" t="s">
        <v>29</v>
      </c>
      <c r="Z181" s="116">
        <v>43294</v>
      </c>
      <c r="AA181" s="116">
        <f t="shared" si="28"/>
        <v>105300</v>
      </c>
      <c r="AB181" s="20"/>
      <c r="AC181" s="37" t="s">
        <v>527</v>
      </c>
      <c r="AD181" s="21"/>
    </row>
    <row r="182" spans="1:30" s="125" customFormat="1" ht="31.5" x14ac:dyDescent="0.25">
      <c r="A182" s="135">
        <v>176</v>
      </c>
      <c r="B182" s="34" t="s">
        <v>5627</v>
      </c>
      <c r="C182" s="34" t="s">
        <v>5515</v>
      </c>
      <c r="D182" s="35" t="s">
        <v>5469</v>
      </c>
      <c r="E182" s="35" t="s">
        <v>4336</v>
      </c>
      <c r="F182" s="34" t="s">
        <v>533</v>
      </c>
      <c r="G182" s="36" t="s">
        <v>4285</v>
      </c>
      <c r="H182" s="36" t="s">
        <v>5516</v>
      </c>
      <c r="I182" s="34" t="s">
        <v>534</v>
      </c>
      <c r="J182" s="34" t="s">
        <v>112</v>
      </c>
      <c r="K182" s="34"/>
      <c r="L182" s="34">
        <v>30</v>
      </c>
      <c r="M182" s="36">
        <v>30</v>
      </c>
      <c r="N182" s="36" t="s">
        <v>5471</v>
      </c>
      <c r="O182" s="37">
        <v>83000</v>
      </c>
      <c r="P182" s="38">
        <f t="shared" si="24"/>
        <v>17000</v>
      </c>
      <c r="Q182" s="38">
        <v>17217.391304347799</v>
      </c>
      <c r="R182" s="38">
        <v>100000</v>
      </c>
      <c r="S182" s="38">
        <f t="shared" si="25"/>
        <v>22382.608695652136</v>
      </c>
      <c r="T182" s="114">
        <f t="shared" si="26"/>
        <v>105382.60869565213</v>
      </c>
      <c r="U182" s="38">
        <f t="shared" si="27"/>
        <v>105300</v>
      </c>
      <c r="V182" s="115" t="s">
        <v>430</v>
      </c>
      <c r="W182" s="115" t="s">
        <v>700</v>
      </c>
      <c r="X182" s="44" t="s">
        <v>5899</v>
      </c>
      <c r="Y182" s="115" t="s">
        <v>29</v>
      </c>
      <c r="Z182" s="116">
        <v>43294</v>
      </c>
      <c r="AA182" s="116">
        <f t="shared" si="28"/>
        <v>105300</v>
      </c>
      <c r="AB182" s="20"/>
      <c r="AC182" s="37" t="s">
        <v>527</v>
      </c>
      <c r="AD182" s="21"/>
    </row>
    <row r="183" spans="1:30" s="125" customFormat="1" ht="31.5" x14ac:dyDescent="0.25">
      <c r="A183" s="135">
        <v>177</v>
      </c>
      <c r="B183" s="34" t="s">
        <v>5628</v>
      </c>
      <c r="C183" s="34" t="s">
        <v>5517</v>
      </c>
      <c r="D183" s="35" t="s">
        <v>5469</v>
      </c>
      <c r="E183" s="35" t="s">
        <v>4336</v>
      </c>
      <c r="F183" s="34" t="s">
        <v>593</v>
      </c>
      <c r="G183" s="36" t="s">
        <v>4290</v>
      </c>
      <c r="H183" s="36" t="s">
        <v>5518</v>
      </c>
      <c r="I183" s="34" t="s">
        <v>594</v>
      </c>
      <c r="J183" s="34" t="s">
        <v>112</v>
      </c>
      <c r="K183" s="34"/>
      <c r="L183" s="34">
        <v>30</v>
      </c>
      <c r="M183" s="36">
        <v>30</v>
      </c>
      <c r="N183" s="36" t="s">
        <v>5471</v>
      </c>
      <c r="O183" s="37">
        <v>83000</v>
      </c>
      <c r="P183" s="38">
        <f t="shared" si="24"/>
        <v>17000</v>
      </c>
      <c r="Q183" s="38">
        <v>17217.391304347799</v>
      </c>
      <c r="R183" s="38">
        <v>100000</v>
      </c>
      <c r="S183" s="38">
        <f t="shared" si="25"/>
        <v>22382.608695652136</v>
      </c>
      <c r="T183" s="114">
        <f t="shared" si="26"/>
        <v>105382.60869565213</v>
      </c>
      <c r="U183" s="38">
        <f t="shared" si="27"/>
        <v>105300</v>
      </c>
      <c r="V183" s="115" t="s">
        <v>430</v>
      </c>
      <c r="W183" s="115" t="s">
        <v>700</v>
      </c>
      <c r="X183" s="44" t="s">
        <v>5899</v>
      </c>
      <c r="Y183" s="115" t="s">
        <v>29</v>
      </c>
      <c r="Z183" s="116">
        <v>43294</v>
      </c>
      <c r="AA183" s="116">
        <f t="shared" si="28"/>
        <v>105300</v>
      </c>
      <c r="AB183" s="20"/>
      <c r="AC183" s="37" t="s">
        <v>527</v>
      </c>
      <c r="AD183" s="21"/>
    </row>
    <row r="184" spans="1:30" s="125" customFormat="1" ht="47.25" x14ac:dyDescent="0.25">
      <c r="A184" s="135">
        <v>178</v>
      </c>
      <c r="B184" s="34" t="s">
        <v>5629</v>
      </c>
      <c r="C184" s="34" t="s">
        <v>5519</v>
      </c>
      <c r="D184" s="35" t="s">
        <v>5469</v>
      </c>
      <c r="E184" s="35" t="s">
        <v>4336</v>
      </c>
      <c r="F184" s="34" t="s">
        <v>599</v>
      </c>
      <c r="G184" s="36" t="s">
        <v>4291</v>
      </c>
      <c r="H184" s="36" t="s">
        <v>5520</v>
      </c>
      <c r="I184" s="34" t="s">
        <v>600</v>
      </c>
      <c r="J184" s="34" t="s">
        <v>112</v>
      </c>
      <c r="K184" s="34"/>
      <c r="L184" s="34">
        <v>30</v>
      </c>
      <c r="M184" s="36">
        <v>30</v>
      </c>
      <c r="N184" s="36" t="s">
        <v>5471</v>
      </c>
      <c r="O184" s="37">
        <v>83000</v>
      </c>
      <c r="P184" s="38">
        <f t="shared" si="24"/>
        <v>17000</v>
      </c>
      <c r="Q184" s="38">
        <v>17217.391304347799</v>
      </c>
      <c r="R184" s="38">
        <v>100000</v>
      </c>
      <c r="S184" s="38">
        <f t="shared" si="25"/>
        <v>22382.608695652136</v>
      </c>
      <c r="T184" s="114">
        <f t="shared" si="26"/>
        <v>105382.60869565213</v>
      </c>
      <c r="U184" s="38">
        <f t="shared" si="27"/>
        <v>105300</v>
      </c>
      <c r="V184" s="115" t="s">
        <v>430</v>
      </c>
      <c r="W184" s="115" t="s">
        <v>700</v>
      </c>
      <c r="X184" s="44" t="s">
        <v>5899</v>
      </c>
      <c r="Y184" s="115" t="s">
        <v>29</v>
      </c>
      <c r="Z184" s="116">
        <v>43294</v>
      </c>
      <c r="AA184" s="116">
        <f t="shared" si="28"/>
        <v>105300</v>
      </c>
      <c r="AB184" s="20"/>
      <c r="AC184" s="37" t="s">
        <v>527</v>
      </c>
      <c r="AD184" s="21"/>
    </row>
    <row r="185" spans="1:30" s="125" customFormat="1" ht="47.25" x14ac:dyDescent="0.25">
      <c r="A185" s="135">
        <v>179</v>
      </c>
      <c r="B185" s="34" t="s">
        <v>5630</v>
      </c>
      <c r="C185" s="34" t="s">
        <v>5521</v>
      </c>
      <c r="D185" s="35" t="s">
        <v>5469</v>
      </c>
      <c r="E185" s="35" t="s">
        <v>4336</v>
      </c>
      <c r="F185" s="34" t="s">
        <v>662</v>
      </c>
      <c r="G185" s="36" t="s">
        <v>4292</v>
      </c>
      <c r="H185" s="36" t="s">
        <v>5522</v>
      </c>
      <c r="I185" s="34" t="s">
        <v>663</v>
      </c>
      <c r="J185" s="34" t="s">
        <v>112</v>
      </c>
      <c r="K185" s="34"/>
      <c r="L185" s="34">
        <v>30</v>
      </c>
      <c r="M185" s="36">
        <v>30</v>
      </c>
      <c r="N185" s="36" t="s">
        <v>5471</v>
      </c>
      <c r="O185" s="37">
        <v>83000</v>
      </c>
      <c r="P185" s="38">
        <f t="shared" si="24"/>
        <v>17000</v>
      </c>
      <c r="Q185" s="38">
        <v>17217.391304347799</v>
      </c>
      <c r="R185" s="38">
        <v>100000</v>
      </c>
      <c r="S185" s="38">
        <f t="shared" si="25"/>
        <v>22382.608695652136</v>
      </c>
      <c r="T185" s="114">
        <f t="shared" si="26"/>
        <v>105382.60869565213</v>
      </c>
      <c r="U185" s="38">
        <f t="shared" si="27"/>
        <v>105300</v>
      </c>
      <c r="V185" s="115" t="s">
        <v>430</v>
      </c>
      <c r="W185" s="115" t="s">
        <v>700</v>
      </c>
      <c r="X185" s="44" t="s">
        <v>5899</v>
      </c>
      <c r="Y185" s="115" t="s">
        <v>29</v>
      </c>
      <c r="Z185" s="116">
        <v>43294</v>
      </c>
      <c r="AA185" s="116">
        <f t="shared" si="28"/>
        <v>105300</v>
      </c>
      <c r="AB185" s="20"/>
      <c r="AC185" s="37" t="s">
        <v>527</v>
      </c>
      <c r="AD185" s="21"/>
    </row>
    <row r="186" spans="1:30" s="125" customFormat="1" ht="31.5" x14ac:dyDescent="0.25">
      <c r="A186" s="135">
        <v>180</v>
      </c>
      <c r="B186" s="34" t="s">
        <v>5631</v>
      </c>
      <c r="C186" s="34" t="s">
        <v>5523</v>
      </c>
      <c r="D186" s="35" t="s">
        <v>5469</v>
      </c>
      <c r="E186" s="35" t="s">
        <v>4336</v>
      </c>
      <c r="F186" s="34" t="s">
        <v>653</v>
      </c>
      <c r="G186" s="36" t="s">
        <v>4293</v>
      </c>
      <c r="H186" s="36" t="s">
        <v>5524</v>
      </c>
      <c r="I186" s="34" t="s">
        <v>654</v>
      </c>
      <c r="J186" s="34" t="s">
        <v>26</v>
      </c>
      <c r="K186" s="34"/>
      <c r="L186" s="34">
        <v>30</v>
      </c>
      <c r="M186" s="36">
        <v>30</v>
      </c>
      <c r="N186" s="36" t="s">
        <v>5471</v>
      </c>
      <c r="O186" s="37">
        <v>83000</v>
      </c>
      <c r="P186" s="38">
        <f t="shared" si="24"/>
        <v>17000</v>
      </c>
      <c r="Q186" s="38">
        <v>17217.391304347799</v>
      </c>
      <c r="R186" s="38">
        <v>100000</v>
      </c>
      <c r="S186" s="38">
        <f t="shared" si="25"/>
        <v>22382.608695652136</v>
      </c>
      <c r="T186" s="114">
        <f t="shared" si="26"/>
        <v>105382.60869565213</v>
      </c>
      <c r="U186" s="38">
        <f t="shared" si="27"/>
        <v>105300</v>
      </c>
      <c r="V186" s="115" t="s">
        <v>430</v>
      </c>
      <c r="W186" s="115" t="s">
        <v>700</v>
      </c>
      <c r="X186" s="44" t="s">
        <v>5899</v>
      </c>
      <c r="Y186" s="115" t="s">
        <v>29</v>
      </c>
      <c r="Z186" s="116">
        <v>43294</v>
      </c>
      <c r="AA186" s="116">
        <f t="shared" si="28"/>
        <v>105300</v>
      </c>
      <c r="AB186" s="20"/>
      <c r="AC186" s="37" t="s">
        <v>527</v>
      </c>
      <c r="AD186" s="21"/>
    </row>
    <row r="187" spans="1:30" s="125" customFormat="1" ht="31.5" x14ac:dyDescent="0.25">
      <c r="A187" s="135">
        <v>181</v>
      </c>
      <c r="B187" s="34" t="s">
        <v>5632</v>
      </c>
      <c r="C187" s="34" t="s">
        <v>5525</v>
      </c>
      <c r="D187" s="35" t="s">
        <v>5469</v>
      </c>
      <c r="E187" s="35" t="s">
        <v>4336</v>
      </c>
      <c r="F187" s="34" t="s">
        <v>656</v>
      </c>
      <c r="G187" s="36" t="s">
        <v>4294</v>
      </c>
      <c r="H187" s="36" t="s">
        <v>5526</v>
      </c>
      <c r="I187" s="34" t="s">
        <v>657</v>
      </c>
      <c r="J187" s="34" t="s">
        <v>112</v>
      </c>
      <c r="K187" s="34"/>
      <c r="L187" s="34">
        <v>30</v>
      </c>
      <c r="M187" s="36">
        <v>30</v>
      </c>
      <c r="N187" s="36" t="s">
        <v>5471</v>
      </c>
      <c r="O187" s="37">
        <v>83000</v>
      </c>
      <c r="P187" s="38">
        <f t="shared" si="24"/>
        <v>17000</v>
      </c>
      <c r="Q187" s="38">
        <v>17217.391304347799</v>
      </c>
      <c r="R187" s="38">
        <v>100000</v>
      </c>
      <c r="S187" s="38">
        <f t="shared" si="25"/>
        <v>22382.608695652136</v>
      </c>
      <c r="T187" s="114">
        <f t="shared" si="26"/>
        <v>105382.60869565213</v>
      </c>
      <c r="U187" s="38">
        <f t="shared" si="27"/>
        <v>105300</v>
      </c>
      <c r="V187" s="115" t="s">
        <v>430</v>
      </c>
      <c r="W187" s="115" t="s">
        <v>700</v>
      </c>
      <c r="X187" s="44" t="s">
        <v>5899</v>
      </c>
      <c r="Y187" s="115" t="s">
        <v>29</v>
      </c>
      <c r="Z187" s="116">
        <v>43294</v>
      </c>
      <c r="AA187" s="116">
        <f t="shared" si="28"/>
        <v>105300</v>
      </c>
      <c r="AB187" s="20"/>
      <c r="AC187" s="37" t="s">
        <v>527</v>
      </c>
      <c r="AD187" s="21"/>
    </row>
    <row r="188" spans="1:30" s="125" customFormat="1" ht="31.5" x14ac:dyDescent="0.25">
      <c r="A188" s="135">
        <v>182</v>
      </c>
      <c r="B188" s="34" t="s">
        <v>5633</v>
      </c>
      <c r="C188" s="34" t="s">
        <v>5527</v>
      </c>
      <c r="D188" s="35" t="s">
        <v>5469</v>
      </c>
      <c r="E188" s="35" t="s">
        <v>4336</v>
      </c>
      <c r="F188" s="34" t="s">
        <v>641</v>
      </c>
      <c r="G188" s="36" t="s">
        <v>4295</v>
      </c>
      <c r="H188" s="36" t="s">
        <v>5528</v>
      </c>
      <c r="I188" s="34" t="s">
        <v>642</v>
      </c>
      <c r="J188" s="34" t="s">
        <v>112</v>
      </c>
      <c r="K188" s="34"/>
      <c r="L188" s="34">
        <v>30</v>
      </c>
      <c r="M188" s="36">
        <v>30</v>
      </c>
      <c r="N188" s="36" t="s">
        <v>5471</v>
      </c>
      <c r="O188" s="37">
        <v>83000</v>
      </c>
      <c r="P188" s="38">
        <f t="shared" si="24"/>
        <v>17000</v>
      </c>
      <c r="Q188" s="38">
        <v>17217.391304347799</v>
      </c>
      <c r="R188" s="38">
        <v>100000</v>
      </c>
      <c r="S188" s="38">
        <f t="shared" si="25"/>
        <v>22382.608695652136</v>
      </c>
      <c r="T188" s="114">
        <f t="shared" si="26"/>
        <v>105382.60869565213</v>
      </c>
      <c r="U188" s="38">
        <f t="shared" si="27"/>
        <v>105300</v>
      </c>
      <c r="V188" s="115" t="s">
        <v>430</v>
      </c>
      <c r="W188" s="115" t="s">
        <v>700</v>
      </c>
      <c r="X188" s="44" t="s">
        <v>5899</v>
      </c>
      <c r="Y188" s="115" t="s">
        <v>29</v>
      </c>
      <c r="Z188" s="116">
        <v>43294</v>
      </c>
      <c r="AA188" s="116">
        <f t="shared" si="28"/>
        <v>105300</v>
      </c>
      <c r="AB188" s="20"/>
      <c r="AC188" s="37" t="s">
        <v>527</v>
      </c>
      <c r="AD188" s="21"/>
    </row>
    <row r="189" spans="1:30" s="125" customFormat="1" ht="31.5" x14ac:dyDescent="0.25">
      <c r="A189" s="135">
        <v>183</v>
      </c>
      <c r="B189" s="34" t="s">
        <v>5634</v>
      </c>
      <c r="C189" s="34" t="s">
        <v>5529</v>
      </c>
      <c r="D189" s="35" t="s">
        <v>5469</v>
      </c>
      <c r="E189" s="35" t="s">
        <v>4336</v>
      </c>
      <c r="F189" s="34" t="s">
        <v>635</v>
      </c>
      <c r="G189" s="36" t="s">
        <v>4296</v>
      </c>
      <c r="H189" s="36" t="s">
        <v>5530</v>
      </c>
      <c r="I189" s="34" t="s">
        <v>636</v>
      </c>
      <c r="J189" s="34" t="s">
        <v>112</v>
      </c>
      <c r="K189" s="34"/>
      <c r="L189" s="34">
        <v>30</v>
      </c>
      <c r="M189" s="36">
        <v>30</v>
      </c>
      <c r="N189" s="36" t="s">
        <v>5471</v>
      </c>
      <c r="O189" s="37">
        <v>83000</v>
      </c>
      <c r="P189" s="38">
        <f t="shared" si="24"/>
        <v>17000</v>
      </c>
      <c r="Q189" s="38">
        <v>17217.391304347799</v>
      </c>
      <c r="R189" s="38">
        <v>100000</v>
      </c>
      <c r="S189" s="38">
        <f t="shared" si="25"/>
        <v>22382.608695652136</v>
      </c>
      <c r="T189" s="114">
        <f t="shared" si="26"/>
        <v>105382.60869565213</v>
      </c>
      <c r="U189" s="38">
        <f t="shared" si="27"/>
        <v>105300</v>
      </c>
      <c r="V189" s="115" t="s">
        <v>430</v>
      </c>
      <c r="W189" s="115" t="s">
        <v>700</v>
      </c>
      <c r="X189" s="44" t="s">
        <v>5899</v>
      </c>
      <c r="Y189" s="115" t="s">
        <v>29</v>
      </c>
      <c r="Z189" s="116">
        <v>43294</v>
      </c>
      <c r="AA189" s="116">
        <f t="shared" si="28"/>
        <v>105300</v>
      </c>
      <c r="AB189" s="20"/>
      <c r="AC189" s="37" t="s">
        <v>527</v>
      </c>
      <c r="AD189" s="21"/>
    </row>
    <row r="190" spans="1:30" s="125" customFormat="1" ht="31.5" x14ac:dyDescent="0.25">
      <c r="A190" s="135">
        <v>184</v>
      </c>
      <c r="B190" s="34" t="s">
        <v>5635</v>
      </c>
      <c r="C190" s="34" t="s">
        <v>5531</v>
      </c>
      <c r="D190" s="35" t="s">
        <v>5469</v>
      </c>
      <c r="E190" s="35" t="s">
        <v>4336</v>
      </c>
      <c r="F190" s="34" t="s">
        <v>659</v>
      </c>
      <c r="G190" s="36" t="s">
        <v>4298</v>
      </c>
      <c r="H190" s="36" t="s">
        <v>5532</v>
      </c>
      <c r="I190" s="34" t="s">
        <v>660</v>
      </c>
      <c r="J190" s="34" t="s">
        <v>112</v>
      </c>
      <c r="K190" s="34"/>
      <c r="L190" s="34">
        <v>30</v>
      </c>
      <c r="M190" s="36">
        <v>30</v>
      </c>
      <c r="N190" s="36" t="s">
        <v>5471</v>
      </c>
      <c r="O190" s="37">
        <v>83000</v>
      </c>
      <c r="P190" s="38">
        <f t="shared" si="24"/>
        <v>17000</v>
      </c>
      <c r="Q190" s="38">
        <v>17217.391304347799</v>
      </c>
      <c r="R190" s="38">
        <v>100000</v>
      </c>
      <c r="S190" s="38">
        <f t="shared" si="25"/>
        <v>22382.608695652136</v>
      </c>
      <c r="T190" s="114">
        <f t="shared" si="26"/>
        <v>105382.60869565213</v>
      </c>
      <c r="U190" s="38">
        <f t="shared" si="27"/>
        <v>105300</v>
      </c>
      <c r="V190" s="115" t="s">
        <v>430</v>
      </c>
      <c r="W190" s="115" t="s">
        <v>700</v>
      </c>
      <c r="X190" s="44" t="s">
        <v>5899</v>
      </c>
      <c r="Y190" s="115" t="s">
        <v>29</v>
      </c>
      <c r="Z190" s="116">
        <v>43294</v>
      </c>
      <c r="AA190" s="116">
        <f t="shared" si="28"/>
        <v>105300</v>
      </c>
      <c r="AB190" s="20"/>
      <c r="AC190" s="37" t="s">
        <v>527</v>
      </c>
      <c r="AD190" s="21"/>
    </row>
    <row r="191" spans="1:30" s="125" customFormat="1" ht="31.5" x14ac:dyDescent="0.25">
      <c r="A191" s="135">
        <v>185</v>
      </c>
      <c r="B191" s="34" t="s">
        <v>5636</v>
      </c>
      <c r="C191" s="34" t="s">
        <v>5533</v>
      </c>
      <c r="D191" s="35" t="s">
        <v>5469</v>
      </c>
      <c r="E191" s="35" t="s">
        <v>4336</v>
      </c>
      <c r="F191" s="34" t="s">
        <v>644</v>
      </c>
      <c r="G191" s="36" t="s">
        <v>4299</v>
      </c>
      <c r="H191" s="36" t="s">
        <v>5534</v>
      </c>
      <c r="I191" s="34" t="s">
        <v>645</v>
      </c>
      <c r="J191" s="34" t="s">
        <v>112</v>
      </c>
      <c r="K191" s="34"/>
      <c r="L191" s="34">
        <v>30</v>
      </c>
      <c r="M191" s="36">
        <v>30</v>
      </c>
      <c r="N191" s="36" t="s">
        <v>5471</v>
      </c>
      <c r="O191" s="37">
        <v>83000</v>
      </c>
      <c r="P191" s="38">
        <f t="shared" si="24"/>
        <v>17000</v>
      </c>
      <c r="Q191" s="38">
        <v>17217.391304347799</v>
      </c>
      <c r="R191" s="38">
        <v>100000</v>
      </c>
      <c r="S191" s="38">
        <f t="shared" si="25"/>
        <v>22382.608695652136</v>
      </c>
      <c r="T191" s="114">
        <f t="shared" si="26"/>
        <v>105382.60869565213</v>
      </c>
      <c r="U191" s="38">
        <f t="shared" si="27"/>
        <v>105300</v>
      </c>
      <c r="V191" s="115" t="s">
        <v>430</v>
      </c>
      <c r="W191" s="115" t="s">
        <v>700</v>
      </c>
      <c r="X191" s="44" t="s">
        <v>5899</v>
      </c>
      <c r="Y191" s="115" t="s">
        <v>29</v>
      </c>
      <c r="Z191" s="116">
        <v>43294</v>
      </c>
      <c r="AA191" s="116">
        <f t="shared" si="28"/>
        <v>105300</v>
      </c>
      <c r="AB191" s="20"/>
      <c r="AC191" s="37" t="s">
        <v>527</v>
      </c>
      <c r="AD191" s="21"/>
    </row>
    <row r="192" spans="1:30" s="125" customFormat="1" ht="31.5" x14ac:dyDescent="0.25">
      <c r="A192" s="135">
        <v>186</v>
      </c>
      <c r="B192" s="34" t="s">
        <v>5637</v>
      </c>
      <c r="C192" s="36" t="s">
        <v>5535</v>
      </c>
      <c r="D192" s="36" t="s">
        <v>5469</v>
      </c>
      <c r="E192" s="35" t="s">
        <v>4336</v>
      </c>
      <c r="F192" s="36" t="s">
        <v>647</v>
      </c>
      <c r="G192" s="36" t="s">
        <v>4301</v>
      </c>
      <c r="H192" s="36" t="s">
        <v>5536</v>
      </c>
      <c r="I192" s="36" t="s">
        <v>648</v>
      </c>
      <c r="J192" s="36" t="s">
        <v>112</v>
      </c>
      <c r="K192" s="36"/>
      <c r="L192" s="36">
        <v>30</v>
      </c>
      <c r="M192" s="36">
        <v>30</v>
      </c>
      <c r="N192" s="36" t="s">
        <v>5471</v>
      </c>
      <c r="O192" s="37">
        <v>83000</v>
      </c>
      <c r="P192" s="38">
        <f t="shared" si="24"/>
        <v>17000</v>
      </c>
      <c r="Q192" s="38">
        <v>17217.391304347799</v>
      </c>
      <c r="R192" s="38">
        <v>100000</v>
      </c>
      <c r="S192" s="38">
        <f t="shared" si="25"/>
        <v>22382.608695652136</v>
      </c>
      <c r="T192" s="114">
        <f t="shared" si="26"/>
        <v>105382.60869565213</v>
      </c>
      <c r="U192" s="38">
        <f t="shared" si="27"/>
        <v>105300</v>
      </c>
      <c r="V192" s="37" t="s">
        <v>430</v>
      </c>
      <c r="W192" s="37" t="s">
        <v>700</v>
      </c>
      <c r="X192" s="44" t="s">
        <v>5899</v>
      </c>
      <c r="Y192" s="37" t="s">
        <v>29</v>
      </c>
      <c r="Z192" s="37">
        <v>43294</v>
      </c>
      <c r="AA192" s="116">
        <f t="shared" si="28"/>
        <v>105300</v>
      </c>
      <c r="AB192" s="20"/>
      <c r="AC192" s="37" t="s">
        <v>527</v>
      </c>
      <c r="AD192" s="21"/>
    </row>
    <row r="193" spans="1:30" s="125" customFormat="1" ht="31.5" x14ac:dyDescent="0.25">
      <c r="A193" s="135">
        <v>187</v>
      </c>
      <c r="B193" s="34" t="s">
        <v>5638</v>
      </c>
      <c r="C193" s="36" t="s">
        <v>5537</v>
      </c>
      <c r="D193" s="36" t="s">
        <v>5469</v>
      </c>
      <c r="E193" s="35" t="s">
        <v>4336</v>
      </c>
      <c r="F193" s="36" t="s">
        <v>665</v>
      </c>
      <c r="G193" s="36" t="s">
        <v>4302</v>
      </c>
      <c r="H193" s="36" t="s">
        <v>5538</v>
      </c>
      <c r="I193" s="36" t="s">
        <v>666</v>
      </c>
      <c r="J193" s="36" t="s">
        <v>112</v>
      </c>
      <c r="K193" s="36"/>
      <c r="L193" s="36">
        <v>30</v>
      </c>
      <c r="M193" s="36">
        <v>30</v>
      </c>
      <c r="N193" s="36" t="s">
        <v>5471</v>
      </c>
      <c r="O193" s="37">
        <v>83000</v>
      </c>
      <c r="P193" s="38">
        <f t="shared" si="24"/>
        <v>17000</v>
      </c>
      <c r="Q193" s="38">
        <v>17217.391304347799</v>
      </c>
      <c r="R193" s="38">
        <v>100000</v>
      </c>
      <c r="S193" s="38">
        <f t="shared" si="25"/>
        <v>22382.608695652136</v>
      </c>
      <c r="T193" s="114">
        <f t="shared" si="26"/>
        <v>105382.60869565213</v>
      </c>
      <c r="U193" s="38">
        <f t="shared" si="27"/>
        <v>105300</v>
      </c>
      <c r="V193" s="37" t="s">
        <v>430</v>
      </c>
      <c r="W193" s="37" t="s">
        <v>700</v>
      </c>
      <c r="X193" s="44" t="s">
        <v>5899</v>
      </c>
      <c r="Y193" s="37" t="s">
        <v>29</v>
      </c>
      <c r="Z193" s="37">
        <v>43294</v>
      </c>
      <c r="AA193" s="116">
        <f t="shared" si="28"/>
        <v>105300</v>
      </c>
      <c r="AB193" s="20"/>
      <c r="AC193" s="37" t="s">
        <v>527</v>
      </c>
      <c r="AD193" s="21"/>
    </row>
    <row r="194" spans="1:30" s="125" customFormat="1" ht="31.5" x14ac:dyDescent="0.25">
      <c r="A194" s="135">
        <v>188</v>
      </c>
      <c r="B194" s="34" t="s">
        <v>5639</v>
      </c>
      <c r="C194" s="36" t="s">
        <v>5539</v>
      </c>
      <c r="D194" s="36" t="s">
        <v>5469</v>
      </c>
      <c r="E194" s="35" t="s">
        <v>4336</v>
      </c>
      <c r="F194" s="36" t="s">
        <v>668</v>
      </c>
      <c r="G194" s="36" t="s">
        <v>4303</v>
      </c>
      <c r="H194" s="36" t="s">
        <v>5540</v>
      </c>
      <c r="I194" s="36" t="s">
        <v>669</v>
      </c>
      <c r="J194" s="36" t="s">
        <v>26</v>
      </c>
      <c r="K194" s="36"/>
      <c r="L194" s="36">
        <v>30</v>
      </c>
      <c r="M194" s="36">
        <v>30</v>
      </c>
      <c r="N194" s="36" t="s">
        <v>5471</v>
      </c>
      <c r="O194" s="37">
        <v>83000</v>
      </c>
      <c r="P194" s="38">
        <f t="shared" si="24"/>
        <v>17000</v>
      </c>
      <c r="Q194" s="38">
        <v>17217.391304347799</v>
      </c>
      <c r="R194" s="38">
        <v>100000</v>
      </c>
      <c r="S194" s="38">
        <f t="shared" si="25"/>
        <v>22382.608695652136</v>
      </c>
      <c r="T194" s="114">
        <f t="shared" si="26"/>
        <v>105382.60869565213</v>
      </c>
      <c r="U194" s="38">
        <f t="shared" si="27"/>
        <v>105300</v>
      </c>
      <c r="V194" s="37" t="s">
        <v>430</v>
      </c>
      <c r="W194" s="37" t="s">
        <v>700</v>
      </c>
      <c r="X194" s="44" t="s">
        <v>5899</v>
      </c>
      <c r="Y194" s="37" t="s">
        <v>29</v>
      </c>
      <c r="Z194" s="37">
        <v>43294</v>
      </c>
      <c r="AA194" s="116">
        <f t="shared" si="28"/>
        <v>105300</v>
      </c>
      <c r="AB194" s="20"/>
      <c r="AC194" s="37" t="s">
        <v>527</v>
      </c>
      <c r="AD194" s="21"/>
    </row>
    <row r="195" spans="1:30" s="125" customFormat="1" ht="31.5" x14ac:dyDescent="0.25">
      <c r="A195" s="135">
        <v>189</v>
      </c>
      <c r="B195" s="34" t="s">
        <v>295</v>
      </c>
      <c r="C195" s="34" t="s">
        <v>701</v>
      </c>
      <c r="D195" s="35" t="s">
        <v>702</v>
      </c>
      <c r="E195" s="35" t="s">
        <v>4336</v>
      </c>
      <c r="F195" s="34" t="s">
        <v>703</v>
      </c>
      <c r="G195" s="36" t="s">
        <v>4257</v>
      </c>
      <c r="H195" s="36" t="s">
        <v>4225</v>
      </c>
      <c r="I195" s="34" t="s">
        <v>704</v>
      </c>
      <c r="J195" s="34" t="s">
        <v>26</v>
      </c>
      <c r="K195" s="34"/>
      <c r="L195" s="34">
        <v>31</v>
      </c>
      <c r="M195" s="36">
        <v>31</v>
      </c>
      <c r="N195" s="36" t="s">
        <v>705</v>
      </c>
      <c r="O195" s="37">
        <v>108000</v>
      </c>
      <c r="P195" s="38">
        <f t="shared" si="24"/>
        <v>17000</v>
      </c>
      <c r="Q195" s="38">
        <v>17217.391304347799</v>
      </c>
      <c r="R195" s="38">
        <v>125000</v>
      </c>
      <c r="S195" s="38">
        <f t="shared" si="25"/>
        <v>22382.608695652136</v>
      </c>
      <c r="T195" s="114">
        <f t="shared" si="26"/>
        <v>130382.60869565213</v>
      </c>
      <c r="U195" s="38">
        <f t="shared" si="27"/>
        <v>130300</v>
      </c>
      <c r="V195" s="115" t="s">
        <v>430</v>
      </c>
      <c r="W195" s="115" t="s">
        <v>700</v>
      </c>
      <c r="X195" s="44" t="s">
        <v>5899</v>
      </c>
      <c r="Y195" s="115" t="s">
        <v>29</v>
      </c>
      <c r="Z195" s="116">
        <v>43294</v>
      </c>
      <c r="AA195" s="116">
        <f t="shared" si="28"/>
        <v>130300</v>
      </c>
      <c r="AB195" s="20"/>
      <c r="AC195" s="37" t="s">
        <v>527</v>
      </c>
      <c r="AD195" s="21"/>
    </row>
    <row r="196" spans="1:30" s="125" customFormat="1" ht="31.5" x14ac:dyDescent="0.25">
      <c r="A196" s="135">
        <v>190</v>
      </c>
      <c r="B196" s="34" t="s">
        <v>296</v>
      </c>
      <c r="C196" s="34" t="s">
        <v>706</v>
      </c>
      <c r="D196" s="35" t="s">
        <v>702</v>
      </c>
      <c r="E196" s="35" t="s">
        <v>4336</v>
      </c>
      <c r="F196" s="34" t="s">
        <v>707</v>
      </c>
      <c r="G196" s="36" t="s">
        <v>4270</v>
      </c>
      <c r="H196" s="36" t="s">
        <v>4226</v>
      </c>
      <c r="I196" s="34" t="s">
        <v>708</v>
      </c>
      <c r="J196" s="34" t="s">
        <v>26</v>
      </c>
      <c r="K196" s="34"/>
      <c r="L196" s="34">
        <v>31</v>
      </c>
      <c r="M196" s="36">
        <v>31</v>
      </c>
      <c r="N196" s="36" t="s">
        <v>705</v>
      </c>
      <c r="O196" s="37">
        <v>108000</v>
      </c>
      <c r="P196" s="38">
        <f t="shared" si="24"/>
        <v>17000</v>
      </c>
      <c r="Q196" s="38">
        <v>17217.391304347799</v>
      </c>
      <c r="R196" s="38">
        <v>125000</v>
      </c>
      <c r="S196" s="38">
        <f t="shared" si="25"/>
        <v>22382.608695652136</v>
      </c>
      <c r="T196" s="114">
        <f t="shared" si="26"/>
        <v>130382.60869565213</v>
      </c>
      <c r="U196" s="38">
        <f t="shared" si="27"/>
        <v>130300</v>
      </c>
      <c r="V196" s="115" t="s">
        <v>430</v>
      </c>
      <c r="W196" s="115" t="s">
        <v>700</v>
      </c>
      <c r="X196" s="44" t="s">
        <v>5899</v>
      </c>
      <c r="Y196" s="115" t="s">
        <v>29</v>
      </c>
      <c r="Z196" s="116">
        <v>43294</v>
      </c>
      <c r="AA196" s="116">
        <f t="shared" si="28"/>
        <v>130300</v>
      </c>
      <c r="AB196" s="20"/>
      <c r="AC196" s="37" t="s">
        <v>527</v>
      </c>
      <c r="AD196" s="21"/>
    </row>
    <row r="197" spans="1:30" s="125" customFormat="1" ht="31.5" x14ac:dyDescent="0.25">
      <c r="A197" s="135">
        <v>191</v>
      </c>
      <c r="B197" s="34" t="s">
        <v>5640</v>
      </c>
      <c r="C197" s="34" t="s">
        <v>5541</v>
      </c>
      <c r="D197" s="35" t="s">
        <v>702</v>
      </c>
      <c r="E197" s="35" t="s">
        <v>4336</v>
      </c>
      <c r="F197" s="34" t="s">
        <v>5542</v>
      </c>
      <c r="G197" s="36" t="s">
        <v>5543</v>
      </c>
      <c r="H197" s="36" t="s">
        <v>5544</v>
      </c>
      <c r="I197" s="34" t="s">
        <v>5545</v>
      </c>
      <c r="J197" s="34" t="s">
        <v>5</v>
      </c>
      <c r="K197" s="34"/>
      <c r="L197" s="34">
        <v>31</v>
      </c>
      <c r="M197" s="36">
        <v>31</v>
      </c>
      <c r="N197" s="36" t="s">
        <v>705</v>
      </c>
      <c r="O197" s="37">
        <v>108000</v>
      </c>
      <c r="P197" s="38">
        <f t="shared" si="24"/>
        <v>17000</v>
      </c>
      <c r="Q197" s="38">
        <v>17217.391304347799</v>
      </c>
      <c r="R197" s="38">
        <v>125000</v>
      </c>
      <c r="S197" s="38">
        <f t="shared" si="25"/>
        <v>22382.608695652136</v>
      </c>
      <c r="T197" s="114">
        <f t="shared" si="26"/>
        <v>130382.60869565213</v>
      </c>
      <c r="U197" s="38">
        <f t="shared" si="27"/>
        <v>130300</v>
      </c>
      <c r="V197" s="115" t="s">
        <v>430</v>
      </c>
      <c r="W197" s="115" t="s">
        <v>700</v>
      </c>
      <c r="X197" s="44" t="s">
        <v>5899</v>
      </c>
      <c r="Y197" s="115" t="s">
        <v>29</v>
      </c>
      <c r="Z197" s="116">
        <v>43294</v>
      </c>
      <c r="AA197" s="116">
        <f t="shared" si="28"/>
        <v>130300</v>
      </c>
      <c r="AB197" s="20"/>
      <c r="AC197" s="37" t="s">
        <v>527</v>
      </c>
      <c r="AD197" s="21"/>
    </row>
    <row r="198" spans="1:30" s="125" customFormat="1" ht="31.5" x14ac:dyDescent="0.25">
      <c r="A198" s="135">
        <v>192</v>
      </c>
      <c r="B198" s="34" t="s">
        <v>5641</v>
      </c>
      <c r="C198" s="34" t="s">
        <v>5546</v>
      </c>
      <c r="D198" s="35" t="s">
        <v>5547</v>
      </c>
      <c r="E198" s="35" t="s">
        <v>4336</v>
      </c>
      <c r="F198" s="34" t="s">
        <v>687</v>
      </c>
      <c r="G198" s="36" t="s">
        <v>3967</v>
      </c>
      <c r="H198" s="36" t="s">
        <v>5548</v>
      </c>
      <c r="I198" s="34" t="s">
        <v>688</v>
      </c>
      <c r="J198" s="34" t="s">
        <v>112</v>
      </c>
      <c r="K198" s="34"/>
      <c r="L198" s="34">
        <v>32</v>
      </c>
      <c r="M198" s="146">
        <v>32</v>
      </c>
      <c r="N198" s="36" t="s">
        <v>5549</v>
      </c>
      <c r="O198" s="37">
        <v>10431</v>
      </c>
      <c r="P198" s="38">
        <f t="shared" si="24"/>
        <v>10269</v>
      </c>
      <c r="Q198" s="38">
        <v>10281.9130434783</v>
      </c>
      <c r="R198" s="38">
        <v>20700</v>
      </c>
      <c r="S198" s="38">
        <f t="shared" si="25"/>
        <v>13366.48695652179</v>
      </c>
      <c r="T198" s="114">
        <f t="shared" si="26"/>
        <v>23797.486956521789</v>
      </c>
      <c r="U198" s="38">
        <f t="shared" si="27"/>
        <v>23700</v>
      </c>
      <c r="V198" s="115" t="s">
        <v>430</v>
      </c>
      <c r="W198" s="115" t="s">
        <v>700</v>
      </c>
      <c r="X198" s="44" t="s">
        <v>5899</v>
      </c>
      <c r="Y198" s="115" t="s">
        <v>46</v>
      </c>
      <c r="Z198" s="116">
        <v>43294</v>
      </c>
      <c r="AA198" s="116">
        <f t="shared" si="28"/>
        <v>23700</v>
      </c>
      <c r="AB198" s="20"/>
      <c r="AC198" s="24"/>
      <c r="AD198" s="21"/>
    </row>
    <row r="199" spans="1:30" s="125" customFormat="1" ht="47.25" x14ac:dyDescent="0.25">
      <c r="A199" s="135">
        <v>193</v>
      </c>
      <c r="B199" s="34" t="s">
        <v>5644</v>
      </c>
      <c r="C199" s="34" t="s">
        <v>5645</v>
      </c>
      <c r="D199" s="35" t="s">
        <v>5646</v>
      </c>
      <c r="E199" s="35" t="s">
        <v>4336</v>
      </c>
      <c r="F199" s="34" t="s">
        <v>5647</v>
      </c>
      <c r="G199" s="36" t="s">
        <v>5648</v>
      </c>
      <c r="H199" s="36" t="s">
        <v>5649</v>
      </c>
      <c r="I199" s="34" t="s">
        <v>5650</v>
      </c>
      <c r="J199" s="34" t="s">
        <v>26</v>
      </c>
      <c r="K199" s="34" t="s">
        <v>62</v>
      </c>
      <c r="L199" s="34">
        <v>42</v>
      </c>
      <c r="M199" s="36">
        <v>42</v>
      </c>
      <c r="N199" s="36" t="s">
        <v>5651</v>
      </c>
      <c r="O199" s="37">
        <v>475167</v>
      </c>
      <c r="P199" s="38">
        <f t="shared" si="24"/>
        <v>56833</v>
      </c>
      <c r="Q199" s="38">
        <v>57651.652173912997</v>
      </c>
      <c r="R199" s="38">
        <v>532000</v>
      </c>
      <c r="S199" s="38">
        <f t="shared" si="25"/>
        <v>74947.14782608689</v>
      </c>
      <c r="T199" s="114">
        <f t="shared" si="26"/>
        <v>550114.14782608685</v>
      </c>
      <c r="U199" s="38">
        <f t="shared" si="27"/>
        <v>550100</v>
      </c>
      <c r="V199" s="115" t="s">
        <v>430</v>
      </c>
      <c r="W199" s="39" t="s">
        <v>5651</v>
      </c>
      <c r="X199" s="45"/>
      <c r="Y199" s="13"/>
      <c r="Z199" s="19"/>
      <c r="AA199" s="20">
        <f>U199</f>
        <v>550100</v>
      </c>
      <c r="AB199" s="20"/>
      <c r="AC199" s="24"/>
      <c r="AD199" s="21"/>
    </row>
    <row r="200" spans="1:30" s="125" customFormat="1" ht="47.25" x14ac:dyDescent="0.25">
      <c r="A200" s="135">
        <v>194</v>
      </c>
      <c r="B200" s="34" t="s">
        <v>5652</v>
      </c>
      <c r="C200" s="34" t="s">
        <v>5653</v>
      </c>
      <c r="D200" s="35" t="s">
        <v>5646</v>
      </c>
      <c r="E200" s="35" t="s">
        <v>4336</v>
      </c>
      <c r="F200" s="34" t="s">
        <v>5654</v>
      </c>
      <c r="G200" s="36" t="s">
        <v>5655</v>
      </c>
      <c r="H200" s="36" t="s">
        <v>5655</v>
      </c>
      <c r="I200" s="34" t="s">
        <v>5655</v>
      </c>
      <c r="J200" s="34" t="s">
        <v>26</v>
      </c>
      <c r="K200" s="34"/>
      <c r="L200" s="34">
        <v>42</v>
      </c>
      <c r="M200" s="36">
        <v>42</v>
      </c>
      <c r="N200" s="36" t="s">
        <v>5651</v>
      </c>
      <c r="O200" s="37">
        <v>475167</v>
      </c>
      <c r="P200" s="38">
        <f t="shared" si="24"/>
        <v>56833</v>
      </c>
      <c r="Q200" s="38">
        <v>57651.652173912997</v>
      </c>
      <c r="R200" s="38">
        <v>532000</v>
      </c>
      <c r="S200" s="38">
        <f t="shared" si="25"/>
        <v>74947.14782608689</v>
      </c>
      <c r="T200" s="114">
        <f t="shared" si="26"/>
        <v>550114.14782608685</v>
      </c>
      <c r="U200" s="38">
        <f t="shared" si="27"/>
        <v>550100</v>
      </c>
      <c r="V200" s="115" t="s">
        <v>430</v>
      </c>
      <c r="W200" s="39" t="s">
        <v>5651</v>
      </c>
      <c r="X200" s="45"/>
      <c r="Y200" s="13"/>
      <c r="Z200" s="19"/>
      <c r="AA200" s="20">
        <f t="shared" ref="AA200:AA254" si="29">U200</f>
        <v>550100</v>
      </c>
      <c r="AB200" s="20"/>
      <c r="AC200" s="24"/>
      <c r="AD200" s="21"/>
    </row>
    <row r="201" spans="1:30" s="125" customFormat="1" ht="47.25" x14ac:dyDescent="0.25">
      <c r="A201" s="135">
        <v>195</v>
      </c>
      <c r="B201" s="34" t="s">
        <v>5656</v>
      </c>
      <c r="C201" s="34" t="s">
        <v>5657</v>
      </c>
      <c r="D201" s="35" t="s">
        <v>5646</v>
      </c>
      <c r="E201" s="35" t="s">
        <v>4336</v>
      </c>
      <c r="F201" s="34" t="s">
        <v>5658</v>
      </c>
      <c r="G201" s="36" t="s">
        <v>5659</v>
      </c>
      <c r="H201" s="36" t="s">
        <v>5659</v>
      </c>
      <c r="I201" s="34" t="s">
        <v>5659</v>
      </c>
      <c r="J201" s="34" t="s">
        <v>26</v>
      </c>
      <c r="K201" s="34"/>
      <c r="L201" s="34">
        <v>42</v>
      </c>
      <c r="M201" s="36">
        <v>42</v>
      </c>
      <c r="N201" s="36" t="s">
        <v>5651</v>
      </c>
      <c r="O201" s="37">
        <v>475167</v>
      </c>
      <c r="P201" s="38">
        <f t="shared" si="24"/>
        <v>56833</v>
      </c>
      <c r="Q201" s="38">
        <v>57651.652173912997</v>
      </c>
      <c r="R201" s="38">
        <v>532000</v>
      </c>
      <c r="S201" s="38">
        <f t="shared" si="25"/>
        <v>74947.14782608689</v>
      </c>
      <c r="T201" s="114">
        <f t="shared" si="26"/>
        <v>550114.14782608685</v>
      </c>
      <c r="U201" s="38">
        <f t="shared" si="27"/>
        <v>550100</v>
      </c>
      <c r="V201" s="115" t="s">
        <v>430</v>
      </c>
      <c r="W201" s="39" t="s">
        <v>5651</v>
      </c>
      <c r="X201" s="45"/>
      <c r="Y201" s="13"/>
      <c r="Z201" s="19"/>
      <c r="AA201" s="20">
        <f t="shared" si="29"/>
        <v>550100</v>
      </c>
      <c r="AB201" s="20"/>
      <c r="AC201" s="24"/>
      <c r="AD201" s="21"/>
    </row>
    <row r="202" spans="1:30" s="125" customFormat="1" ht="47.25" x14ac:dyDescent="0.25">
      <c r="A202" s="135">
        <v>196</v>
      </c>
      <c r="B202" s="34" t="s">
        <v>5660</v>
      </c>
      <c r="C202" s="34" t="s">
        <v>5661</v>
      </c>
      <c r="D202" s="35" t="s">
        <v>5646</v>
      </c>
      <c r="E202" s="35" t="s">
        <v>4336</v>
      </c>
      <c r="F202" s="34" t="s">
        <v>5662</v>
      </c>
      <c r="G202" s="36" t="s">
        <v>5663</v>
      </c>
      <c r="H202" s="36" t="s">
        <v>5663</v>
      </c>
      <c r="I202" s="34" t="s">
        <v>5663</v>
      </c>
      <c r="J202" s="34" t="s">
        <v>26</v>
      </c>
      <c r="K202" s="34"/>
      <c r="L202" s="34">
        <v>42</v>
      </c>
      <c r="M202" s="36">
        <v>42</v>
      </c>
      <c r="N202" s="36" t="s">
        <v>5651</v>
      </c>
      <c r="O202" s="37">
        <v>475167</v>
      </c>
      <c r="P202" s="38">
        <f t="shared" si="24"/>
        <v>56833</v>
      </c>
      <c r="Q202" s="38">
        <v>57651.652173912997</v>
      </c>
      <c r="R202" s="38">
        <v>532000</v>
      </c>
      <c r="S202" s="38">
        <f t="shared" si="25"/>
        <v>74947.14782608689</v>
      </c>
      <c r="T202" s="114">
        <f t="shared" si="26"/>
        <v>550114.14782608685</v>
      </c>
      <c r="U202" s="38">
        <f t="shared" si="27"/>
        <v>550100</v>
      </c>
      <c r="V202" s="115" t="s">
        <v>430</v>
      </c>
      <c r="W202" s="39" t="s">
        <v>5651</v>
      </c>
      <c r="X202" s="45"/>
      <c r="Y202" s="13"/>
      <c r="Z202" s="19"/>
      <c r="AA202" s="20">
        <f t="shared" si="29"/>
        <v>550100</v>
      </c>
      <c r="AB202" s="20"/>
      <c r="AC202" s="24"/>
      <c r="AD202" s="21"/>
    </row>
    <row r="203" spans="1:30" s="125" customFormat="1" ht="47.25" x14ac:dyDescent="0.25">
      <c r="A203" s="135">
        <v>197</v>
      </c>
      <c r="B203" s="34" t="s">
        <v>5664</v>
      </c>
      <c r="C203" s="34" t="s">
        <v>5665</v>
      </c>
      <c r="D203" s="35" t="s">
        <v>5646</v>
      </c>
      <c r="E203" s="35" t="s">
        <v>4336</v>
      </c>
      <c r="F203" s="34" t="s">
        <v>5666</v>
      </c>
      <c r="G203" s="36" t="s">
        <v>5667</v>
      </c>
      <c r="H203" s="36" t="s">
        <v>5668</v>
      </c>
      <c r="I203" s="34" t="s">
        <v>5667</v>
      </c>
      <c r="J203" s="34" t="s">
        <v>5</v>
      </c>
      <c r="K203" s="34"/>
      <c r="L203" s="34">
        <v>42</v>
      </c>
      <c r="M203" s="36">
        <v>42</v>
      </c>
      <c r="N203" s="36" t="s">
        <v>5651</v>
      </c>
      <c r="O203" s="37">
        <v>475167</v>
      </c>
      <c r="P203" s="38">
        <f t="shared" si="24"/>
        <v>56833</v>
      </c>
      <c r="Q203" s="38">
        <v>57651.652173912997</v>
      </c>
      <c r="R203" s="38">
        <v>532000</v>
      </c>
      <c r="S203" s="38">
        <f t="shared" si="25"/>
        <v>74947.14782608689</v>
      </c>
      <c r="T203" s="114">
        <f t="shared" si="26"/>
        <v>550114.14782608685</v>
      </c>
      <c r="U203" s="38">
        <f t="shared" si="27"/>
        <v>550100</v>
      </c>
      <c r="V203" s="115" t="s">
        <v>430</v>
      </c>
      <c r="W203" s="39" t="s">
        <v>5651</v>
      </c>
      <c r="X203" s="45"/>
      <c r="Y203" s="13"/>
      <c r="Z203" s="19"/>
      <c r="AA203" s="20">
        <f t="shared" si="29"/>
        <v>550100</v>
      </c>
      <c r="AB203" s="20"/>
      <c r="AC203" s="24"/>
      <c r="AD203" s="21"/>
    </row>
    <row r="204" spans="1:30" s="125" customFormat="1" ht="47.25" x14ac:dyDescent="0.25">
      <c r="A204" s="135">
        <v>198</v>
      </c>
      <c r="B204" s="34" t="s">
        <v>5669</v>
      </c>
      <c r="C204" s="34" t="s">
        <v>5670</v>
      </c>
      <c r="D204" s="35" t="s">
        <v>5646</v>
      </c>
      <c r="E204" s="35" t="s">
        <v>4336</v>
      </c>
      <c r="F204" s="34" t="s">
        <v>5671</v>
      </c>
      <c r="G204" s="36" t="s">
        <v>5672</v>
      </c>
      <c r="H204" s="36" t="s">
        <v>5673</v>
      </c>
      <c r="I204" s="34" t="s">
        <v>5672</v>
      </c>
      <c r="J204" s="34" t="s">
        <v>5</v>
      </c>
      <c r="K204" s="34"/>
      <c r="L204" s="34">
        <v>42</v>
      </c>
      <c r="M204" s="36">
        <v>42</v>
      </c>
      <c r="N204" s="36" t="s">
        <v>5651</v>
      </c>
      <c r="O204" s="37">
        <v>475167</v>
      </c>
      <c r="P204" s="38">
        <f t="shared" si="24"/>
        <v>56833</v>
      </c>
      <c r="Q204" s="38">
        <v>57651.652173912997</v>
      </c>
      <c r="R204" s="38">
        <v>532000</v>
      </c>
      <c r="S204" s="38">
        <f t="shared" si="25"/>
        <v>74947.14782608689</v>
      </c>
      <c r="T204" s="114">
        <f t="shared" si="26"/>
        <v>550114.14782608685</v>
      </c>
      <c r="U204" s="38">
        <f t="shared" si="27"/>
        <v>550100</v>
      </c>
      <c r="V204" s="115" t="s">
        <v>430</v>
      </c>
      <c r="W204" s="39" t="s">
        <v>5651</v>
      </c>
      <c r="X204" s="45"/>
      <c r="Y204" s="13"/>
      <c r="Z204" s="19"/>
      <c r="AA204" s="20">
        <f t="shared" si="29"/>
        <v>550100</v>
      </c>
      <c r="AB204" s="20"/>
      <c r="AC204" s="24"/>
      <c r="AD204" s="21"/>
    </row>
    <row r="205" spans="1:30" s="125" customFormat="1" ht="47.25" x14ac:dyDescent="0.25">
      <c r="A205" s="135">
        <v>199</v>
      </c>
      <c r="B205" s="34" t="s">
        <v>5674</v>
      </c>
      <c r="C205" s="34" t="s">
        <v>5675</v>
      </c>
      <c r="D205" s="35" t="s">
        <v>5646</v>
      </c>
      <c r="E205" s="35" t="s">
        <v>4336</v>
      </c>
      <c r="F205" s="34" t="s">
        <v>5676</v>
      </c>
      <c r="G205" s="36" t="s">
        <v>5677</v>
      </c>
      <c r="H205" s="36" t="s">
        <v>5678</v>
      </c>
      <c r="I205" s="34" t="s">
        <v>5677</v>
      </c>
      <c r="J205" s="34" t="s">
        <v>5</v>
      </c>
      <c r="K205" s="34"/>
      <c r="L205" s="34">
        <v>42</v>
      </c>
      <c r="M205" s="36">
        <v>42</v>
      </c>
      <c r="N205" s="36" t="s">
        <v>5651</v>
      </c>
      <c r="O205" s="37">
        <v>475167</v>
      </c>
      <c r="P205" s="38">
        <f t="shared" si="24"/>
        <v>56833</v>
      </c>
      <c r="Q205" s="38">
        <v>57651.652173912997</v>
      </c>
      <c r="R205" s="38">
        <v>532000</v>
      </c>
      <c r="S205" s="38">
        <f t="shared" si="25"/>
        <v>74947.14782608689</v>
      </c>
      <c r="T205" s="114">
        <f t="shared" si="26"/>
        <v>550114.14782608685</v>
      </c>
      <c r="U205" s="38">
        <f t="shared" si="27"/>
        <v>550100</v>
      </c>
      <c r="V205" s="115" t="s">
        <v>430</v>
      </c>
      <c r="W205" s="39" t="s">
        <v>5651</v>
      </c>
      <c r="X205" s="45"/>
      <c r="Y205" s="13"/>
      <c r="Z205" s="19"/>
      <c r="AA205" s="20">
        <f t="shared" si="29"/>
        <v>550100</v>
      </c>
      <c r="AB205" s="20"/>
      <c r="AC205" s="24"/>
      <c r="AD205" s="21"/>
    </row>
    <row r="206" spans="1:30" s="125" customFormat="1" ht="47.25" x14ac:dyDescent="0.25">
      <c r="A206" s="135">
        <v>200</v>
      </c>
      <c r="B206" s="34" t="s">
        <v>5679</v>
      </c>
      <c r="C206" s="34" t="s">
        <v>5680</v>
      </c>
      <c r="D206" s="35" t="s">
        <v>5646</v>
      </c>
      <c r="E206" s="35" t="s">
        <v>4336</v>
      </c>
      <c r="F206" s="34" t="s">
        <v>5681</v>
      </c>
      <c r="G206" s="36" t="s">
        <v>5682</v>
      </c>
      <c r="H206" s="36" t="s">
        <v>5683</v>
      </c>
      <c r="I206" s="34" t="s">
        <v>5682</v>
      </c>
      <c r="J206" s="34" t="s">
        <v>26</v>
      </c>
      <c r="K206" s="34" t="s">
        <v>62</v>
      </c>
      <c r="L206" s="34">
        <v>42</v>
      </c>
      <c r="M206" s="36">
        <v>42</v>
      </c>
      <c r="N206" s="36" t="s">
        <v>5651</v>
      </c>
      <c r="O206" s="37">
        <v>475167</v>
      </c>
      <c r="P206" s="38">
        <f t="shared" si="24"/>
        <v>56833</v>
      </c>
      <c r="Q206" s="38">
        <v>57651.652173912997</v>
      </c>
      <c r="R206" s="38">
        <v>532000</v>
      </c>
      <c r="S206" s="38">
        <f t="shared" si="25"/>
        <v>74947.14782608689</v>
      </c>
      <c r="T206" s="114">
        <f t="shared" si="26"/>
        <v>550114.14782608685</v>
      </c>
      <c r="U206" s="38">
        <f t="shared" si="27"/>
        <v>550100</v>
      </c>
      <c r="V206" s="115" t="s">
        <v>430</v>
      </c>
      <c r="W206" s="39" t="s">
        <v>5651</v>
      </c>
      <c r="X206" s="45"/>
      <c r="Y206" s="13"/>
      <c r="Z206" s="19"/>
      <c r="AA206" s="20">
        <f t="shared" si="29"/>
        <v>550100</v>
      </c>
      <c r="AB206" s="20"/>
      <c r="AC206" s="24"/>
      <c r="AD206" s="21"/>
    </row>
    <row r="207" spans="1:30" s="125" customFormat="1" ht="47.25" x14ac:dyDescent="0.25">
      <c r="A207" s="135">
        <v>201</v>
      </c>
      <c r="B207" s="34" t="s">
        <v>5684</v>
      </c>
      <c r="C207" s="34" t="s">
        <v>5685</v>
      </c>
      <c r="D207" s="35" t="s">
        <v>5646</v>
      </c>
      <c r="E207" s="35" t="s">
        <v>4336</v>
      </c>
      <c r="F207" s="34" t="s">
        <v>5686</v>
      </c>
      <c r="G207" s="36" t="s">
        <v>5687</v>
      </c>
      <c r="H207" s="36" t="s">
        <v>5687</v>
      </c>
      <c r="I207" s="34" t="s">
        <v>5687</v>
      </c>
      <c r="J207" s="34" t="s">
        <v>5</v>
      </c>
      <c r="K207" s="34"/>
      <c r="L207" s="34">
        <v>42</v>
      </c>
      <c r="M207" s="36">
        <v>42</v>
      </c>
      <c r="N207" s="36" t="s">
        <v>5651</v>
      </c>
      <c r="O207" s="37">
        <v>475167</v>
      </c>
      <c r="P207" s="38">
        <f t="shared" si="24"/>
        <v>56833</v>
      </c>
      <c r="Q207" s="38">
        <v>57651.652173912997</v>
      </c>
      <c r="R207" s="38">
        <v>532000</v>
      </c>
      <c r="S207" s="38">
        <f t="shared" si="25"/>
        <v>74947.14782608689</v>
      </c>
      <c r="T207" s="114">
        <f t="shared" si="26"/>
        <v>550114.14782608685</v>
      </c>
      <c r="U207" s="38">
        <f t="shared" si="27"/>
        <v>550100</v>
      </c>
      <c r="V207" s="115" t="s">
        <v>430</v>
      </c>
      <c r="W207" s="39" t="s">
        <v>5651</v>
      </c>
      <c r="X207" s="45"/>
      <c r="Y207" s="13"/>
      <c r="Z207" s="19"/>
      <c r="AA207" s="20">
        <f t="shared" si="29"/>
        <v>550100</v>
      </c>
      <c r="AB207" s="20"/>
      <c r="AC207" s="24"/>
      <c r="AD207" s="21"/>
    </row>
    <row r="208" spans="1:30" s="125" customFormat="1" ht="47.25" x14ac:dyDescent="0.25">
      <c r="A208" s="135">
        <v>202</v>
      </c>
      <c r="B208" s="34" t="s">
        <v>5688</v>
      </c>
      <c r="C208" s="34" t="s">
        <v>5689</v>
      </c>
      <c r="D208" s="35" t="s">
        <v>5646</v>
      </c>
      <c r="E208" s="35" t="s">
        <v>4336</v>
      </c>
      <c r="F208" s="34" t="s">
        <v>5690</v>
      </c>
      <c r="G208" s="36" t="s">
        <v>5691</v>
      </c>
      <c r="H208" s="36" t="s">
        <v>5691</v>
      </c>
      <c r="I208" s="34" t="s">
        <v>5691</v>
      </c>
      <c r="J208" s="34" t="s">
        <v>26</v>
      </c>
      <c r="K208" s="34"/>
      <c r="L208" s="34">
        <v>42</v>
      </c>
      <c r="M208" s="36">
        <v>42</v>
      </c>
      <c r="N208" s="36" t="s">
        <v>5651</v>
      </c>
      <c r="O208" s="37">
        <v>475167</v>
      </c>
      <c r="P208" s="38">
        <f t="shared" si="24"/>
        <v>56833</v>
      </c>
      <c r="Q208" s="38">
        <v>57651.652173912997</v>
      </c>
      <c r="R208" s="38">
        <v>532000</v>
      </c>
      <c r="S208" s="38">
        <f t="shared" si="25"/>
        <v>74947.14782608689</v>
      </c>
      <c r="T208" s="114">
        <f t="shared" si="26"/>
        <v>550114.14782608685</v>
      </c>
      <c r="U208" s="38">
        <f t="shared" si="27"/>
        <v>550100</v>
      </c>
      <c r="V208" s="115" t="s">
        <v>430</v>
      </c>
      <c r="W208" s="39" t="s">
        <v>5651</v>
      </c>
      <c r="X208" s="45"/>
      <c r="Y208" s="13"/>
      <c r="Z208" s="19"/>
      <c r="AA208" s="20">
        <f t="shared" si="29"/>
        <v>550100</v>
      </c>
      <c r="AB208" s="20"/>
      <c r="AC208" s="24"/>
      <c r="AD208" s="21"/>
    </row>
    <row r="209" spans="1:30" s="125" customFormat="1" ht="47.25" x14ac:dyDescent="0.25">
      <c r="A209" s="135">
        <v>203</v>
      </c>
      <c r="B209" s="34" t="s">
        <v>5692</v>
      </c>
      <c r="C209" s="34" t="s">
        <v>5693</v>
      </c>
      <c r="D209" s="35" t="s">
        <v>5646</v>
      </c>
      <c r="E209" s="35" t="s">
        <v>4336</v>
      </c>
      <c r="F209" s="34" t="s">
        <v>5694</v>
      </c>
      <c r="G209" s="36" t="s">
        <v>5695</v>
      </c>
      <c r="H209" s="36" t="s">
        <v>5696</v>
      </c>
      <c r="I209" s="34" t="s">
        <v>5695</v>
      </c>
      <c r="J209" s="34" t="s">
        <v>5</v>
      </c>
      <c r="K209" s="34"/>
      <c r="L209" s="34">
        <v>42</v>
      </c>
      <c r="M209" s="36">
        <v>42</v>
      </c>
      <c r="N209" s="36" t="s">
        <v>5651</v>
      </c>
      <c r="O209" s="37">
        <v>475167</v>
      </c>
      <c r="P209" s="38">
        <f t="shared" si="24"/>
        <v>56833</v>
      </c>
      <c r="Q209" s="38">
        <v>57651.652173912997</v>
      </c>
      <c r="R209" s="38">
        <v>532000</v>
      </c>
      <c r="S209" s="38">
        <f t="shared" si="25"/>
        <v>74947.14782608689</v>
      </c>
      <c r="T209" s="114">
        <f t="shared" si="26"/>
        <v>550114.14782608685</v>
      </c>
      <c r="U209" s="38">
        <f t="shared" si="27"/>
        <v>550100</v>
      </c>
      <c r="V209" s="115" t="s">
        <v>430</v>
      </c>
      <c r="W209" s="39" t="s">
        <v>5651</v>
      </c>
      <c r="X209" s="45"/>
      <c r="Y209" s="13"/>
      <c r="Z209" s="19"/>
      <c r="AA209" s="20">
        <f t="shared" si="29"/>
        <v>550100</v>
      </c>
      <c r="AB209" s="20"/>
      <c r="AC209" s="24"/>
      <c r="AD209" s="21"/>
    </row>
    <row r="210" spans="1:30" s="125" customFormat="1" ht="47.25" x14ac:dyDescent="0.25">
      <c r="A210" s="135">
        <v>204</v>
      </c>
      <c r="B210" s="34" t="s">
        <v>5697</v>
      </c>
      <c r="C210" s="34" t="s">
        <v>5698</v>
      </c>
      <c r="D210" s="35" t="s">
        <v>5646</v>
      </c>
      <c r="E210" s="35" t="s">
        <v>4336</v>
      </c>
      <c r="F210" s="34" t="s">
        <v>5699</v>
      </c>
      <c r="G210" s="36" t="s">
        <v>5700</v>
      </c>
      <c r="H210" s="36" t="s">
        <v>5701</v>
      </c>
      <c r="I210" s="34" t="s">
        <v>5700</v>
      </c>
      <c r="J210" s="34" t="s">
        <v>26</v>
      </c>
      <c r="K210" s="34"/>
      <c r="L210" s="34">
        <v>42</v>
      </c>
      <c r="M210" s="36">
        <v>42</v>
      </c>
      <c r="N210" s="36" t="s">
        <v>5651</v>
      </c>
      <c r="O210" s="37">
        <v>475167</v>
      </c>
      <c r="P210" s="38">
        <f t="shared" si="24"/>
        <v>56833</v>
      </c>
      <c r="Q210" s="38">
        <v>57651.652173912997</v>
      </c>
      <c r="R210" s="38">
        <v>532000</v>
      </c>
      <c r="S210" s="38">
        <f t="shared" si="25"/>
        <v>74947.14782608689</v>
      </c>
      <c r="T210" s="114">
        <f t="shared" si="26"/>
        <v>550114.14782608685</v>
      </c>
      <c r="U210" s="38">
        <f t="shared" si="27"/>
        <v>550100</v>
      </c>
      <c r="V210" s="115" t="s">
        <v>430</v>
      </c>
      <c r="W210" s="39" t="s">
        <v>5651</v>
      </c>
      <c r="X210" s="45"/>
      <c r="Y210" s="13"/>
      <c r="Z210" s="19"/>
      <c r="AA210" s="20">
        <f t="shared" si="29"/>
        <v>550100</v>
      </c>
      <c r="AB210" s="20"/>
      <c r="AC210" s="24"/>
      <c r="AD210" s="21"/>
    </row>
    <row r="211" spans="1:30" s="125" customFormat="1" ht="47.25" x14ac:dyDescent="0.25">
      <c r="A211" s="135">
        <v>205</v>
      </c>
      <c r="B211" s="34" t="s">
        <v>5702</v>
      </c>
      <c r="C211" s="34" t="s">
        <v>5703</v>
      </c>
      <c r="D211" s="35" t="s">
        <v>5646</v>
      </c>
      <c r="E211" s="35" t="s">
        <v>4336</v>
      </c>
      <c r="F211" s="34" t="s">
        <v>5704</v>
      </c>
      <c r="G211" s="36" t="s">
        <v>5705</v>
      </c>
      <c r="H211" s="36" t="s">
        <v>5706</v>
      </c>
      <c r="I211" s="34" t="s">
        <v>5705</v>
      </c>
      <c r="J211" s="34" t="s">
        <v>5</v>
      </c>
      <c r="K211" s="34" t="s">
        <v>62</v>
      </c>
      <c r="L211" s="34">
        <v>42</v>
      </c>
      <c r="M211" s="36">
        <v>42</v>
      </c>
      <c r="N211" s="36" t="s">
        <v>5651</v>
      </c>
      <c r="O211" s="37">
        <v>475167</v>
      </c>
      <c r="P211" s="38">
        <f t="shared" si="24"/>
        <v>56833</v>
      </c>
      <c r="Q211" s="38">
        <v>57651.652173912997</v>
      </c>
      <c r="R211" s="38">
        <v>532000</v>
      </c>
      <c r="S211" s="38">
        <f t="shared" si="25"/>
        <v>74947.14782608689</v>
      </c>
      <c r="T211" s="114">
        <f t="shared" si="26"/>
        <v>550114.14782608685</v>
      </c>
      <c r="U211" s="38">
        <f t="shared" si="27"/>
        <v>550100</v>
      </c>
      <c r="V211" s="115" t="s">
        <v>430</v>
      </c>
      <c r="W211" s="39" t="s">
        <v>5651</v>
      </c>
      <c r="X211" s="45"/>
      <c r="Y211" s="13"/>
      <c r="Z211" s="19"/>
      <c r="AA211" s="20">
        <f t="shared" si="29"/>
        <v>550100</v>
      </c>
      <c r="AB211" s="20"/>
      <c r="AC211" s="24"/>
      <c r="AD211" s="21"/>
    </row>
    <row r="212" spans="1:30" s="125" customFormat="1" ht="78.75" x14ac:dyDescent="0.25">
      <c r="A212" s="135">
        <v>206</v>
      </c>
      <c r="B212" s="34" t="s">
        <v>5707</v>
      </c>
      <c r="C212" s="34" t="s">
        <v>5708</v>
      </c>
      <c r="D212" s="35" t="s">
        <v>5646</v>
      </c>
      <c r="E212" s="35" t="s">
        <v>4336</v>
      </c>
      <c r="F212" s="34" t="s">
        <v>5709</v>
      </c>
      <c r="G212" s="36" t="s">
        <v>5710</v>
      </c>
      <c r="H212" s="36" t="s">
        <v>5711</v>
      </c>
      <c r="I212" s="34" t="s">
        <v>5712</v>
      </c>
      <c r="J212" s="34" t="s">
        <v>26</v>
      </c>
      <c r="K212" s="34" t="s">
        <v>62</v>
      </c>
      <c r="L212" s="34">
        <v>42</v>
      </c>
      <c r="M212" s="36">
        <v>42</v>
      </c>
      <c r="N212" s="36" t="s">
        <v>5651</v>
      </c>
      <c r="O212" s="37">
        <v>475167</v>
      </c>
      <c r="P212" s="38">
        <f t="shared" si="24"/>
        <v>56833</v>
      </c>
      <c r="Q212" s="38">
        <v>57651.652173912997</v>
      </c>
      <c r="R212" s="38">
        <v>532000</v>
      </c>
      <c r="S212" s="38">
        <f t="shared" si="25"/>
        <v>74947.14782608689</v>
      </c>
      <c r="T212" s="114">
        <f t="shared" si="26"/>
        <v>550114.14782608685</v>
      </c>
      <c r="U212" s="38">
        <f t="shared" si="27"/>
        <v>550100</v>
      </c>
      <c r="V212" s="115" t="s">
        <v>430</v>
      </c>
      <c r="W212" s="39" t="s">
        <v>5651</v>
      </c>
      <c r="X212" s="45"/>
      <c r="Y212" s="13"/>
      <c r="Z212" s="19"/>
      <c r="AA212" s="20">
        <f t="shared" si="29"/>
        <v>550100</v>
      </c>
      <c r="AB212" s="20"/>
      <c r="AC212" s="24"/>
      <c r="AD212" s="21"/>
    </row>
    <row r="213" spans="1:30" s="125" customFormat="1" ht="78.75" x14ac:dyDescent="0.25">
      <c r="A213" s="135">
        <v>207</v>
      </c>
      <c r="B213" s="34" t="s">
        <v>5713</v>
      </c>
      <c r="C213" s="34" t="s">
        <v>5714</v>
      </c>
      <c r="D213" s="35" t="s">
        <v>5646</v>
      </c>
      <c r="E213" s="35" t="s">
        <v>4336</v>
      </c>
      <c r="F213" s="34" t="s">
        <v>5715</v>
      </c>
      <c r="G213" s="36" t="s">
        <v>5716</v>
      </c>
      <c r="H213" s="36" t="s">
        <v>5717</v>
      </c>
      <c r="I213" s="34" t="s">
        <v>5718</v>
      </c>
      <c r="J213" s="34" t="s">
        <v>26</v>
      </c>
      <c r="K213" s="34" t="s">
        <v>62</v>
      </c>
      <c r="L213" s="34">
        <v>42</v>
      </c>
      <c r="M213" s="36">
        <v>42</v>
      </c>
      <c r="N213" s="36" t="s">
        <v>5651</v>
      </c>
      <c r="O213" s="37">
        <v>475167</v>
      </c>
      <c r="P213" s="38">
        <f t="shared" si="24"/>
        <v>56833</v>
      </c>
      <c r="Q213" s="38">
        <v>57651.652173912997</v>
      </c>
      <c r="R213" s="38">
        <v>532000</v>
      </c>
      <c r="S213" s="38">
        <f t="shared" si="25"/>
        <v>74947.14782608689</v>
      </c>
      <c r="T213" s="114">
        <f t="shared" si="26"/>
        <v>550114.14782608685</v>
      </c>
      <c r="U213" s="38">
        <f t="shared" si="27"/>
        <v>550100</v>
      </c>
      <c r="V213" s="115" t="s">
        <v>430</v>
      </c>
      <c r="W213" s="39" t="s">
        <v>5651</v>
      </c>
      <c r="X213" s="45"/>
      <c r="Y213" s="13"/>
      <c r="Z213" s="19"/>
      <c r="AA213" s="20">
        <f t="shared" si="29"/>
        <v>550100</v>
      </c>
      <c r="AB213" s="20"/>
      <c r="AC213" s="24"/>
      <c r="AD213" s="21"/>
    </row>
    <row r="214" spans="1:30" s="125" customFormat="1" ht="78.75" x14ac:dyDescent="0.25">
      <c r="A214" s="135">
        <v>208</v>
      </c>
      <c r="B214" s="34" t="s">
        <v>5719</v>
      </c>
      <c r="C214" s="34" t="s">
        <v>5720</v>
      </c>
      <c r="D214" s="35" t="s">
        <v>5646</v>
      </c>
      <c r="E214" s="35" t="s">
        <v>4336</v>
      </c>
      <c r="F214" s="34" t="s">
        <v>5721</v>
      </c>
      <c r="G214" s="36" t="s">
        <v>5722</v>
      </c>
      <c r="H214" s="36" t="s">
        <v>5723</v>
      </c>
      <c r="I214" s="34" t="s">
        <v>5722</v>
      </c>
      <c r="J214" s="34" t="s">
        <v>5</v>
      </c>
      <c r="K214" s="34" t="s">
        <v>62</v>
      </c>
      <c r="L214" s="34">
        <v>42</v>
      </c>
      <c r="M214" s="36">
        <v>42</v>
      </c>
      <c r="N214" s="36" t="s">
        <v>5651</v>
      </c>
      <c r="O214" s="37">
        <v>475167</v>
      </c>
      <c r="P214" s="38">
        <f t="shared" si="24"/>
        <v>56833</v>
      </c>
      <c r="Q214" s="38">
        <v>57651.652173912997</v>
      </c>
      <c r="R214" s="38">
        <v>532000</v>
      </c>
      <c r="S214" s="38">
        <f t="shared" si="25"/>
        <v>74947.14782608689</v>
      </c>
      <c r="T214" s="114">
        <f t="shared" si="26"/>
        <v>550114.14782608685</v>
      </c>
      <c r="U214" s="38">
        <f t="shared" si="27"/>
        <v>550100</v>
      </c>
      <c r="V214" s="115" t="s">
        <v>430</v>
      </c>
      <c r="W214" s="39" t="s">
        <v>5651</v>
      </c>
      <c r="X214" s="45"/>
      <c r="Y214" s="13"/>
      <c r="Z214" s="19"/>
      <c r="AA214" s="20">
        <f t="shared" si="29"/>
        <v>550100</v>
      </c>
      <c r="AB214" s="20"/>
      <c r="AC214" s="24"/>
      <c r="AD214" s="21"/>
    </row>
    <row r="215" spans="1:30" s="125" customFormat="1" ht="47.25" x14ac:dyDescent="0.25">
      <c r="A215" s="135">
        <v>209</v>
      </c>
      <c r="B215" s="34" t="s">
        <v>5724</v>
      </c>
      <c r="C215" s="34" t="s">
        <v>5725</v>
      </c>
      <c r="D215" s="35" t="s">
        <v>5646</v>
      </c>
      <c r="E215" s="35" t="s">
        <v>4336</v>
      </c>
      <c r="F215" s="34" t="s">
        <v>5726</v>
      </c>
      <c r="G215" s="36" t="s">
        <v>5727</v>
      </c>
      <c r="H215" s="36" t="s">
        <v>5728</v>
      </c>
      <c r="I215" s="34" t="s">
        <v>5727</v>
      </c>
      <c r="J215" s="34" t="s">
        <v>5</v>
      </c>
      <c r="K215" s="34"/>
      <c r="L215" s="34">
        <v>42</v>
      </c>
      <c r="M215" s="36">
        <v>42</v>
      </c>
      <c r="N215" s="36" t="s">
        <v>5651</v>
      </c>
      <c r="O215" s="37">
        <v>475167</v>
      </c>
      <c r="P215" s="38">
        <f t="shared" si="24"/>
        <v>56833</v>
      </c>
      <c r="Q215" s="38">
        <v>57651.652173912997</v>
      </c>
      <c r="R215" s="38">
        <v>532000</v>
      </c>
      <c r="S215" s="38">
        <f t="shared" si="25"/>
        <v>74947.14782608689</v>
      </c>
      <c r="T215" s="114">
        <f t="shared" si="26"/>
        <v>550114.14782608685</v>
      </c>
      <c r="U215" s="38">
        <f t="shared" si="27"/>
        <v>550100</v>
      </c>
      <c r="V215" s="115" t="s">
        <v>430</v>
      </c>
      <c r="W215" s="39" t="s">
        <v>5651</v>
      </c>
      <c r="X215" s="45"/>
      <c r="Y215" s="13"/>
      <c r="Z215" s="19"/>
      <c r="AA215" s="20">
        <f t="shared" si="29"/>
        <v>550100</v>
      </c>
      <c r="AB215" s="20"/>
      <c r="AC215" s="24"/>
      <c r="AD215" s="21"/>
    </row>
    <row r="216" spans="1:30" s="125" customFormat="1" ht="47.25" x14ac:dyDescent="0.25">
      <c r="A216" s="135">
        <v>210</v>
      </c>
      <c r="B216" s="34" t="s">
        <v>5729</v>
      </c>
      <c r="C216" s="34" t="s">
        <v>5730</v>
      </c>
      <c r="D216" s="35" t="s">
        <v>5646</v>
      </c>
      <c r="E216" s="35" t="s">
        <v>4336</v>
      </c>
      <c r="F216" s="34" t="s">
        <v>5731</v>
      </c>
      <c r="G216" s="36" t="s">
        <v>5732</v>
      </c>
      <c r="H216" s="36" t="s">
        <v>5733</v>
      </c>
      <c r="I216" s="34" t="s">
        <v>5732</v>
      </c>
      <c r="J216" s="34" t="s">
        <v>5</v>
      </c>
      <c r="K216" s="34"/>
      <c r="L216" s="34">
        <v>42</v>
      </c>
      <c r="M216" s="36">
        <v>42</v>
      </c>
      <c r="N216" s="36" t="s">
        <v>5651</v>
      </c>
      <c r="O216" s="37">
        <v>475167</v>
      </c>
      <c r="P216" s="38">
        <f t="shared" si="24"/>
        <v>56833</v>
      </c>
      <c r="Q216" s="38">
        <v>57651.652173912997</v>
      </c>
      <c r="R216" s="38">
        <v>532000</v>
      </c>
      <c r="S216" s="38">
        <f t="shared" si="25"/>
        <v>74947.14782608689</v>
      </c>
      <c r="T216" s="114">
        <f t="shared" si="26"/>
        <v>550114.14782608685</v>
      </c>
      <c r="U216" s="38">
        <f t="shared" si="27"/>
        <v>550100</v>
      </c>
      <c r="V216" s="115" t="s">
        <v>430</v>
      </c>
      <c r="W216" s="39" t="s">
        <v>5651</v>
      </c>
      <c r="X216" s="45"/>
      <c r="Y216" s="13"/>
      <c r="Z216" s="19"/>
      <c r="AA216" s="20">
        <f t="shared" si="29"/>
        <v>550100</v>
      </c>
      <c r="AB216" s="20"/>
      <c r="AC216" s="24"/>
      <c r="AD216" s="21"/>
    </row>
    <row r="217" spans="1:30" s="125" customFormat="1" ht="31.5" x14ac:dyDescent="0.25">
      <c r="A217" s="135">
        <v>211</v>
      </c>
      <c r="B217" s="34" t="s">
        <v>5734</v>
      </c>
      <c r="C217" s="34" t="s">
        <v>5735</v>
      </c>
      <c r="D217" s="35" t="s">
        <v>5646</v>
      </c>
      <c r="E217" s="35" t="s">
        <v>4336</v>
      </c>
      <c r="F217" s="34" t="s">
        <v>5736</v>
      </c>
      <c r="G217" s="36" t="s">
        <v>5737</v>
      </c>
      <c r="H217" s="36" t="s">
        <v>5737</v>
      </c>
      <c r="I217" s="34" t="s">
        <v>5738</v>
      </c>
      <c r="J217" s="34" t="s">
        <v>26</v>
      </c>
      <c r="K217" s="34"/>
      <c r="L217" s="34">
        <v>42</v>
      </c>
      <c r="M217" s="36">
        <v>42</v>
      </c>
      <c r="N217" s="36" t="s">
        <v>5651</v>
      </c>
      <c r="O217" s="37">
        <v>475167</v>
      </c>
      <c r="P217" s="38">
        <f t="shared" si="24"/>
        <v>56833</v>
      </c>
      <c r="Q217" s="38">
        <v>57651.652173912997</v>
      </c>
      <c r="R217" s="38">
        <v>532000</v>
      </c>
      <c r="S217" s="38">
        <f t="shared" si="25"/>
        <v>74947.14782608689</v>
      </c>
      <c r="T217" s="114">
        <f t="shared" si="26"/>
        <v>550114.14782608685</v>
      </c>
      <c r="U217" s="38">
        <f t="shared" si="27"/>
        <v>550100</v>
      </c>
      <c r="V217" s="115" t="s">
        <v>430</v>
      </c>
      <c r="W217" s="39" t="s">
        <v>5651</v>
      </c>
      <c r="X217" s="45"/>
      <c r="Y217" s="13"/>
      <c r="Z217" s="19"/>
      <c r="AA217" s="20">
        <f t="shared" si="29"/>
        <v>550100</v>
      </c>
      <c r="AB217" s="20"/>
      <c r="AC217" s="24"/>
      <c r="AD217" s="21"/>
    </row>
    <row r="218" spans="1:30" s="125" customFormat="1" ht="47.25" x14ac:dyDescent="0.25">
      <c r="A218" s="135">
        <v>212</v>
      </c>
      <c r="B218" s="34" t="s">
        <v>5739</v>
      </c>
      <c r="C218" s="34" t="s">
        <v>5740</v>
      </c>
      <c r="D218" s="35" t="s">
        <v>5646</v>
      </c>
      <c r="E218" s="35" t="s">
        <v>4336</v>
      </c>
      <c r="F218" s="34" t="s">
        <v>5741</v>
      </c>
      <c r="G218" s="36" t="s">
        <v>5742</v>
      </c>
      <c r="H218" s="36" t="s">
        <v>5743</v>
      </c>
      <c r="I218" s="34" t="s">
        <v>5742</v>
      </c>
      <c r="J218" s="34" t="s">
        <v>5</v>
      </c>
      <c r="K218" s="34"/>
      <c r="L218" s="34">
        <v>42</v>
      </c>
      <c r="M218" s="36">
        <v>42</v>
      </c>
      <c r="N218" s="36" t="s">
        <v>5651</v>
      </c>
      <c r="O218" s="37">
        <v>475167</v>
      </c>
      <c r="P218" s="38">
        <f t="shared" si="24"/>
        <v>56833</v>
      </c>
      <c r="Q218" s="38">
        <v>57651.652173912997</v>
      </c>
      <c r="R218" s="38">
        <v>532000</v>
      </c>
      <c r="S218" s="38">
        <f t="shared" si="25"/>
        <v>74947.14782608689</v>
      </c>
      <c r="T218" s="114">
        <f t="shared" si="26"/>
        <v>550114.14782608685</v>
      </c>
      <c r="U218" s="38">
        <f t="shared" si="27"/>
        <v>550100</v>
      </c>
      <c r="V218" s="115" t="s">
        <v>430</v>
      </c>
      <c r="W218" s="39" t="s">
        <v>5651</v>
      </c>
      <c r="X218" s="45"/>
      <c r="Y218" s="13"/>
      <c r="Z218" s="19"/>
      <c r="AA218" s="20">
        <f t="shared" si="29"/>
        <v>550100</v>
      </c>
      <c r="AB218" s="20"/>
      <c r="AC218" s="24"/>
      <c r="AD218" s="21"/>
    </row>
    <row r="219" spans="1:30" s="125" customFormat="1" ht="47.25" x14ac:dyDescent="0.25">
      <c r="A219" s="135">
        <v>213</v>
      </c>
      <c r="B219" s="34" t="s">
        <v>5744</v>
      </c>
      <c r="C219" s="34" t="s">
        <v>5745</v>
      </c>
      <c r="D219" s="35" t="s">
        <v>5646</v>
      </c>
      <c r="E219" s="35" t="s">
        <v>4336</v>
      </c>
      <c r="F219" s="34" t="s">
        <v>5746</v>
      </c>
      <c r="G219" s="36" t="s">
        <v>5747</v>
      </c>
      <c r="H219" s="36" t="s">
        <v>5748</v>
      </c>
      <c r="I219" s="34" t="s">
        <v>5747</v>
      </c>
      <c r="J219" s="34" t="s">
        <v>5</v>
      </c>
      <c r="K219" s="34"/>
      <c r="L219" s="34">
        <v>42</v>
      </c>
      <c r="M219" s="36">
        <v>42</v>
      </c>
      <c r="N219" s="36" t="s">
        <v>5651</v>
      </c>
      <c r="O219" s="37">
        <v>475167</v>
      </c>
      <c r="P219" s="38">
        <f t="shared" si="24"/>
        <v>56833</v>
      </c>
      <c r="Q219" s="38">
        <v>57651.652173912997</v>
      </c>
      <c r="R219" s="38">
        <v>532000</v>
      </c>
      <c r="S219" s="38">
        <f t="shared" si="25"/>
        <v>74947.14782608689</v>
      </c>
      <c r="T219" s="114">
        <f t="shared" si="26"/>
        <v>550114.14782608685</v>
      </c>
      <c r="U219" s="38">
        <f t="shared" si="27"/>
        <v>550100</v>
      </c>
      <c r="V219" s="115" t="s">
        <v>430</v>
      </c>
      <c r="W219" s="39" t="s">
        <v>5651</v>
      </c>
      <c r="X219" s="45"/>
      <c r="Y219" s="13"/>
      <c r="Z219" s="19"/>
      <c r="AA219" s="20">
        <f t="shared" si="29"/>
        <v>550100</v>
      </c>
      <c r="AB219" s="20"/>
      <c r="AC219" s="24"/>
      <c r="AD219" s="21"/>
    </row>
    <row r="220" spans="1:30" s="125" customFormat="1" ht="31.5" x14ac:dyDescent="0.25">
      <c r="A220" s="135">
        <v>214</v>
      </c>
      <c r="B220" s="34" t="s">
        <v>5749</v>
      </c>
      <c r="C220" s="34" t="s">
        <v>5750</v>
      </c>
      <c r="D220" s="35" t="s">
        <v>5646</v>
      </c>
      <c r="E220" s="35" t="s">
        <v>4336</v>
      </c>
      <c r="F220" s="34" t="s">
        <v>5751</v>
      </c>
      <c r="G220" s="36" t="s">
        <v>5752</v>
      </c>
      <c r="H220" s="36" t="s">
        <v>5753</v>
      </c>
      <c r="I220" s="34" t="s">
        <v>5752</v>
      </c>
      <c r="J220" s="34" t="s">
        <v>26</v>
      </c>
      <c r="K220" s="34"/>
      <c r="L220" s="34">
        <v>42</v>
      </c>
      <c r="M220" s="36">
        <v>42</v>
      </c>
      <c r="N220" s="36" t="s">
        <v>5651</v>
      </c>
      <c r="O220" s="37">
        <v>475167</v>
      </c>
      <c r="P220" s="38">
        <f t="shared" si="24"/>
        <v>56833</v>
      </c>
      <c r="Q220" s="38">
        <v>57651.652173912997</v>
      </c>
      <c r="R220" s="38">
        <v>532000</v>
      </c>
      <c r="S220" s="38">
        <f t="shared" si="25"/>
        <v>74947.14782608689</v>
      </c>
      <c r="T220" s="114">
        <f t="shared" si="26"/>
        <v>550114.14782608685</v>
      </c>
      <c r="U220" s="38">
        <f t="shared" si="27"/>
        <v>550100</v>
      </c>
      <c r="V220" s="115" t="s">
        <v>430</v>
      </c>
      <c r="W220" s="39" t="s">
        <v>5651</v>
      </c>
      <c r="X220" s="45"/>
      <c r="Y220" s="13"/>
      <c r="Z220" s="19"/>
      <c r="AA220" s="20">
        <f t="shared" si="29"/>
        <v>550100</v>
      </c>
      <c r="AB220" s="20"/>
      <c r="AC220" s="24"/>
      <c r="AD220" s="21"/>
    </row>
    <row r="221" spans="1:30" s="125" customFormat="1" ht="31.5" x14ac:dyDescent="0.25">
      <c r="A221" s="135">
        <v>215</v>
      </c>
      <c r="B221" s="34" t="s">
        <v>5754</v>
      </c>
      <c r="C221" s="34" t="s">
        <v>5755</v>
      </c>
      <c r="D221" s="35" t="s">
        <v>5646</v>
      </c>
      <c r="E221" s="35" t="s">
        <v>4336</v>
      </c>
      <c r="F221" s="34" t="s">
        <v>5756</v>
      </c>
      <c r="G221" s="36" t="s">
        <v>5757</v>
      </c>
      <c r="H221" s="36" t="s">
        <v>5757</v>
      </c>
      <c r="I221" s="34" t="s">
        <v>5757</v>
      </c>
      <c r="J221" s="34" t="s">
        <v>26</v>
      </c>
      <c r="K221" s="34"/>
      <c r="L221" s="34">
        <v>42</v>
      </c>
      <c r="M221" s="36">
        <v>42</v>
      </c>
      <c r="N221" s="36" t="s">
        <v>5651</v>
      </c>
      <c r="O221" s="37">
        <v>475167</v>
      </c>
      <c r="P221" s="38">
        <f t="shared" si="24"/>
        <v>56833</v>
      </c>
      <c r="Q221" s="38">
        <v>57651.652173912997</v>
      </c>
      <c r="R221" s="38">
        <v>532000</v>
      </c>
      <c r="S221" s="38">
        <f t="shared" si="25"/>
        <v>74947.14782608689</v>
      </c>
      <c r="T221" s="114">
        <f t="shared" si="26"/>
        <v>550114.14782608685</v>
      </c>
      <c r="U221" s="38">
        <f t="shared" si="27"/>
        <v>550100</v>
      </c>
      <c r="V221" s="115" t="s">
        <v>430</v>
      </c>
      <c r="W221" s="39" t="s">
        <v>5651</v>
      </c>
      <c r="X221" s="45"/>
      <c r="Y221" s="13"/>
      <c r="Z221" s="19"/>
      <c r="AA221" s="20">
        <f t="shared" si="29"/>
        <v>550100</v>
      </c>
      <c r="AB221" s="20"/>
      <c r="AC221" s="24"/>
      <c r="AD221" s="21"/>
    </row>
    <row r="222" spans="1:30" s="125" customFormat="1" ht="31.5" x14ac:dyDescent="0.25">
      <c r="A222" s="135">
        <v>216</v>
      </c>
      <c r="B222" s="34" t="s">
        <v>5758</v>
      </c>
      <c r="C222" s="34" t="s">
        <v>5759</v>
      </c>
      <c r="D222" s="35" t="s">
        <v>5646</v>
      </c>
      <c r="E222" s="35" t="s">
        <v>4336</v>
      </c>
      <c r="F222" s="34" t="s">
        <v>5760</v>
      </c>
      <c r="G222" s="36" t="s">
        <v>5761</v>
      </c>
      <c r="H222" s="36" t="s">
        <v>5761</v>
      </c>
      <c r="I222" s="34" t="s">
        <v>5762</v>
      </c>
      <c r="J222" s="34" t="s">
        <v>5</v>
      </c>
      <c r="K222" s="34"/>
      <c r="L222" s="34">
        <v>42</v>
      </c>
      <c r="M222" s="36">
        <v>42</v>
      </c>
      <c r="N222" s="36" t="s">
        <v>5651</v>
      </c>
      <c r="O222" s="37">
        <v>475167</v>
      </c>
      <c r="P222" s="38">
        <f t="shared" si="24"/>
        <v>56833</v>
      </c>
      <c r="Q222" s="38">
        <v>57651.652173912997</v>
      </c>
      <c r="R222" s="38">
        <v>532000</v>
      </c>
      <c r="S222" s="38">
        <f t="shared" si="25"/>
        <v>74947.14782608689</v>
      </c>
      <c r="T222" s="114">
        <f t="shared" si="26"/>
        <v>550114.14782608685</v>
      </c>
      <c r="U222" s="38">
        <f t="shared" si="27"/>
        <v>550100</v>
      </c>
      <c r="V222" s="115" t="s">
        <v>430</v>
      </c>
      <c r="W222" s="39" t="s">
        <v>5651</v>
      </c>
      <c r="X222" s="45"/>
      <c r="Y222" s="13"/>
      <c r="Z222" s="19"/>
      <c r="AA222" s="20">
        <f t="shared" si="29"/>
        <v>550100</v>
      </c>
      <c r="AB222" s="20"/>
      <c r="AC222" s="24"/>
      <c r="AD222" s="21"/>
    </row>
    <row r="223" spans="1:30" s="125" customFormat="1" ht="47.25" x14ac:dyDescent="0.25">
      <c r="A223" s="135">
        <v>217</v>
      </c>
      <c r="B223" s="34" t="s">
        <v>5763</v>
      </c>
      <c r="C223" s="34" t="s">
        <v>5764</v>
      </c>
      <c r="D223" s="35" t="s">
        <v>5765</v>
      </c>
      <c r="E223" s="35" t="s">
        <v>4336</v>
      </c>
      <c r="F223" s="34" t="s">
        <v>5647</v>
      </c>
      <c r="G223" s="36" t="s">
        <v>5648</v>
      </c>
      <c r="H223" s="36" t="s">
        <v>5766</v>
      </c>
      <c r="I223" s="34" t="s">
        <v>5650</v>
      </c>
      <c r="J223" s="34" t="s">
        <v>26</v>
      </c>
      <c r="K223" s="34" t="s">
        <v>62</v>
      </c>
      <c r="L223" s="34">
        <v>43</v>
      </c>
      <c r="M223" s="36">
        <v>43</v>
      </c>
      <c r="N223" s="36" t="s">
        <v>5767</v>
      </c>
      <c r="O223" s="37">
        <v>578036</v>
      </c>
      <c r="P223" s="38">
        <f t="shared" si="24"/>
        <v>64964</v>
      </c>
      <c r="Q223" s="38">
        <v>65682.782608695605</v>
      </c>
      <c r="R223" s="38">
        <v>643000</v>
      </c>
      <c r="S223" s="38">
        <f t="shared" si="25"/>
        <v>85387.617391304288</v>
      </c>
      <c r="T223" s="114">
        <f t="shared" si="26"/>
        <v>663423.61739130435</v>
      </c>
      <c r="U223" s="38">
        <f t="shared" si="27"/>
        <v>663400</v>
      </c>
      <c r="V223" s="115" t="s">
        <v>430</v>
      </c>
      <c r="W223" s="39" t="s">
        <v>5767</v>
      </c>
      <c r="X223" s="45"/>
      <c r="Y223" s="13"/>
      <c r="Z223" s="19"/>
      <c r="AA223" s="20">
        <f t="shared" si="29"/>
        <v>663400</v>
      </c>
      <c r="AB223" s="20"/>
      <c r="AC223" s="37" t="s">
        <v>5768</v>
      </c>
      <c r="AD223" s="21"/>
    </row>
    <row r="224" spans="1:30" s="125" customFormat="1" ht="47.25" x14ac:dyDescent="0.25">
      <c r="A224" s="135">
        <v>218</v>
      </c>
      <c r="B224" s="34" t="s">
        <v>5769</v>
      </c>
      <c r="C224" s="34" t="s">
        <v>5770</v>
      </c>
      <c r="D224" s="35" t="s">
        <v>5765</v>
      </c>
      <c r="E224" s="35" t="s">
        <v>4336</v>
      </c>
      <c r="F224" s="34" t="s">
        <v>5771</v>
      </c>
      <c r="G224" s="36" t="s">
        <v>5772</v>
      </c>
      <c r="H224" s="36" t="s">
        <v>5772</v>
      </c>
      <c r="I224" s="34" t="s">
        <v>5772</v>
      </c>
      <c r="J224" s="34" t="s">
        <v>26</v>
      </c>
      <c r="K224" s="34" t="s">
        <v>62</v>
      </c>
      <c r="L224" s="34">
        <v>43</v>
      </c>
      <c r="M224" s="36">
        <v>43</v>
      </c>
      <c r="N224" s="36" t="s">
        <v>5767</v>
      </c>
      <c r="O224" s="37">
        <v>578036</v>
      </c>
      <c r="P224" s="38">
        <f t="shared" si="24"/>
        <v>64964</v>
      </c>
      <c r="Q224" s="38">
        <v>65682.782608695605</v>
      </c>
      <c r="R224" s="38">
        <v>643000</v>
      </c>
      <c r="S224" s="38">
        <f t="shared" si="25"/>
        <v>85387.617391304288</v>
      </c>
      <c r="T224" s="114">
        <f t="shared" si="26"/>
        <v>663423.61739130435</v>
      </c>
      <c r="U224" s="38">
        <f t="shared" si="27"/>
        <v>663400</v>
      </c>
      <c r="V224" s="115" t="s">
        <v>430</v>
      </c>
      <c r="W224" s="39" t="s">
        <v>5767</v>
      </c>
      <c r="X224" s="45"/>
      <c r="Y224" s="13"/>
      <c r="Z224" s="19"/>
      <c r="AA224" s="20">
        <f t="shared" si="29"/>
        <v>663400</v>
      </c>
      <c r="AB224" s="20"/>
      <c r="AC224" s="37" t="s">
        <v>5768</v>
      </c>
      <c r="AD224" s="21"/>
    </row>
    <row r="225" spans="1:30" s="125" customFormat="1" ht="47.25" x14ac:dyDescent="0.25">
      <c r="A225" s="135">
        <v>219</v>
      </c>
      <c r="B225" s="34" t="s">
        <v>5773</v>
      </c>
      <c r="C225" s="34" t="s">
        <v>5774</v>
      </c>
      <c r="D225" s="35" t="s">
        <v>5765</v>
      </c>
      <c r="E225" s="35" t="s">
        <v>4336</v>
      </c>
      <c r="F225" s="34" t="s">
        <v>5775</v>
      </c>
      <c r="G225" s="36" t="s">
        <v>5776</v>
      </c>
      <c r="H225" s="36" t="s">
        <v>5776</v>
      </c>
      <c r="I225" s="34" t="s">
        <v>5776</v>
      </c>
      <c r="J225" s="34" t="s">
        <v>26</v>
      </c>
      <c r="K225" s="34" t="s">
        <v>62</v>
      </c>
      <c r="L225" s="34">
        <v>43</v>
      </c>
      <c r="M225" s="36">
        <v>43</v>
      </c>
      <c r="N225" s="36" t="s">
        <v>5767</v>
      </c>
      <c r="O225" s="37">
        <v>578036</v>
      </c>
      <c r="P225" s="38">
        <f t="shared" si="24"/>
        <v>64964</v>
      </c>
      <c r="Q225" s="38">
        <v>65682.782608695605</v>
      </c>
      <c r="R225" s="38">
        <v>643000</v>
      </c>
      <c r="S225" s="38">
        <f t="shared" si="25"/>
        <v>85387.617391304288</v>
      </c>
      <c r="T225" s="114">
        <f t="shared" si="26"/>
        <v>663423.61739130435</v>
      </c>
      <c r="U225" s="38">
        <f t="shared" si="27"/>
        <v>663400</v>
      </c>
      <c r="V225" s="115" t="s">
        <v>430</v>
      </c>
      <c r="W225" s="39" t="s">
        <v>5767</v>
      </c>
      <c r="X225" s="45"/>
      <c r="Y225" s="13"/>
      <c r="Z225" s="19"/>
      <c r="AA225" s="20">
        <f t="shared" si="29"/>
        <v>663400</v>
      </c>
      <c r="AB225" s="20"/>
      <c r="AC225" s="37" t="s">
        <v>5768</v>
      </c>
      <c r="AD225" s="21"/>
    </row>
    <row r="226" spans="1:30" s="125" customFormat="1" ht="47.25" x14ac:dyDescent="0.25">
      <c r="A226" s="135">
        <v>220</v>
      </c>
      <c r="B226" s="34" t="s">
        <v>5777</v>
      </c>
      <c r="C226" s="34" t="s">
        <v>5778</v>
      </c>
      <c r="D226" s="35" t="s">
        <v>5765</v>
      </c>
      <c r="E226" s="35" t="s">
        <v>4336</v>
      </c>
      <c r="F226" s="34" t="s">
        <v>5779</v>
      </c>
      <c r="G226" s="36" t="s">
        <v>5780</v>
      </c>
      <c r="H226" s="36" t="s">
        <v>5780</v>
      </c>
      <c r="I226" s="34" t="s">
        <v>5780</v>
      </c>
      <c r="J226" s="34" t="s">
        <v>26</v>
      </c>
      <c r="K226" s="34" t="s">
        <v>62</v>
      </c>
      <c r="L226" s="34">
        <v>43</v>
      </c>
      <c r="M226" s="36">
        <v>43</v>
      </c>
      <c r="N226" s="36" t="s">
        <v>5767</v>
      </c>
      <c r="O226" s="37">
        <v>578036</v>
      </c>
      <c r="P226" s="38">
        <f t="shared" si="24"/>
        <v>64964</v>
      </c>
      <c r="Q226" s="38">
        <v>65682.782608695605</v>
      </c>
      <c r="R226" s="38">
        <v>643000</v>
      </c>
      <c r="S226" s="38">
        <f t="shared" si="25"/>
        <v>85387.617391304288</v>
      </c>
      <c r="T226" s="114">
        <f t="shared" si="26"/>
        <v>663423.61739130435</v>
      </c>
      <c r="U226" s="38">
        <f t="shared" si="27"/>
        <v>663400</v>
      </c>
      <c r="V226" s="115" t="s">
        <v>430</v>
      </c>
      <c r="W226" s="39" t="s">
        <v>5767</v>
      </c>
      <c r="X226" s="45"/>
      <c r="Y226" s="13"/>
      <c r="Z226" s="19"/>
      <c r="AA226" s="20">
        <f t="shared" si="29"/>
        <v>663400</v>
      </c>
      <c r="AB226" s="20"/>
      <c r="AC226" s="37" t="s">
        <v>5768</v>
      </c>
      <c r="AD226" s="21"/>
    </row>
    <row r="227" spans="1:30" s="125" customFormat="1" ht="47.25" x14ac:dyDescent="0.25">
      <c r="A227" s="135">
        <v>221</v>
      </c>
      <c r="B227" s="34" t="s">
        <v>5781</v>
      </c>
      <c r="C227" s="34" t="s">
        <v>5782</v>
      </c>
      <c r="D227" s="35" t="s">
        <v>5765</v>
      </c>
      <c r="E227" s="35" t="s">
        <v>4336</v>
      </c>
      <c r="F227" s="34" t="s">
        <v>5783</v>
      </c>
      <c r="G227" s="36" t="s">
        <v>5784</v>
      </c>
      <c r="H227" s="36" t="s">
        <v>5784</v>
      </c>
      <c r="I227" s="34" t="s">
        <v>5784</v>
      </c>
      <c r="J227" s="34" t="s">
        <v>5</v>
      </c>
      <c r="K227" s="34" t="s">
        <v>62</v>
      </c>
      <c r="L227" s="34">
        <v>43</v>
      </c>
      <c r="M227" s="36">
        <v>43</v>
      </c>
      <c r="N227" s="36" t="s">
        <v>5767</v>
      </c>
      <c r="O227" s="37">
        <v>578036</v>
      </c>
      <c r="P227" s="38">
        <f t="shared" si="24"/>
        <v>64964</v>
      </c>
      <c r="Q227" s="38">
        <v>65682.782608695605</v>
      </c>
      <c r="R227" s="38">
        <v>643000</v>
      </c>
      <c r="S227" s="38">
        <f t="shared" si="25"/>
        <v>85387.617391304288</v>
      </c>
      <c r="T227" s="114">
        <f t="shared" si="26"/>
        <v>663423.61739130435</v>
      </c>
      <c r="U227" s="38">
        <f t="shared" si="27"/>
        <v>663400</v>
      </c>
      <c r="V227" s="115" t="s">
        <v>430</v>
      </c>
      <c r="W227" s="39" t="s">
        <v>5767</v>
      </c>
      <c r="X227" s="45"/>
      <c r="Y227" s="13"/>
      <c r="Z227" s="19"/>
      <c r="AA227" s="20">
        <f t="shared" si="29"/>
        <v>663400</v>
      </c>
      <c r="AB227" s="20"/>
      <c r="AC227" s="37" t="s">
        <v>5768</v>
      </c>
      <c r="AD227" s="21"/>
    </row>
    <row r="228" spans="1:30" s="125" customFormat="1" ht="31.5" x14ac:dyDescent="0.25">
      <c r="A228" s="135">
        <v>222</v>
      </c>
      <c r="B228" s="34" t="s">
        <v>5785</v>
      </c>
      <c r="C228" s="34" t="s">
        <v>5786</v>
      </c>
      <c r="D228" s="35" t="s">
        <v>5765</v>
      </c>
      <c r="E228" s="35" t="s">
        <v>4336</v>
      </c>
      <c r="F228" s="34" t="s">
        <v>5787</v>
      </c>
      <c r="G228" s="36" t="s">
        <v>5788</v>
      </c>
      <c r="H228" s="36" t="s">
        <v>5788</v>
      </c>
      <c r="I228" s="34" t="s">
        <v>5789</v>
      </c>
      <c r="J228" s="34" t="s">
        <v>5</v>
      </c>
      <c r="K228" s="34" t="s">
        <v>62</v>
      </c>
      <c r="L228" s="34">
        <v>43</v>
      </c>
      <c r="M228" s="36">
        <v>43</v>
      </c>
      <c r="N228" s="36" t="s">
        <v>5767</v>
      </c>
      <c r="O228" s="37">
        <v>578036</v>
      </c>
      <c r="P228" s="38">
        <f t="shared" si="24"/>
        <v>64964</v>
      </c>
      <c r="Q228" s="38">
        <v>65682.782608695605</v>
      </c>
      <c r="R228" s="38">
        <v>643000</v>
      </c>
      <c r="S228" s="38">
        <f t="shared" si="25"/>
        <v>85387.617391304288</v>
      </c>
      <c r="T228" s="114">
        <f t="shared" si="26"/>
        <v>663423.61739130435</v>
      </c>
      <c r="U228" s="38">
        <f t="shared" si="27"/>
        <v>663400</v>
      </c>
      <c r="V228" s="115" t="s">
        <v>430</v>
      </c>
      <c r="W228" s="39" t="s">
        <v>5767</v>
      </c>
      <c r="X228" s="45"/>
      <c r="Y228" s="13"/>
      <c r="Z228" s="19"/>
      <c r="AA228" s="20">
        <f t="shared" si="29"/>
        <v>663400</v>
      </c>
      <c r="AB228" s="20"/>
      <c r="AC228" s="37" t="s">
        <v>5768</v>
      </c>
      <c r="AD228" s="21"/>
    </row>
    <row r="229" spans="1:30" s="125" customFormat="1" ht="31.5" x14ac:dyDescent="0.25">
      <c r="A229" s="135">
        <v>223</v>
      </c>
      <c r="B229" s="34" t="s">
        <v>5790</v>
      </c>
      <c r="C229" s="34" t="s">
        <v>5791</v>
      </c>
      <c r="D229" s="35" t="s">
        <v>5765</v>
      </c>
      <c r="E229" s="35" t="s">
        <v>4336</v>
      </c>
      <c r="F229" s="34" t="s">
        <v>5792</v>
      </c>
      <c r="G229" s="36" t="s">
        <v>5793</v>
      </c>
      <c r="H229" s="36" t="s">
        <v>5793</v>
      </c>
      <c r="I229" s="34" t="s">
        <v>5793</v>
      </c>
      <c r="J229" s="34" t="s">
        <v>5</v>
      </c>
      <c r="K229" s="34" t="s">
        <v>62</v>
      </c>
      <c r="L229" s="34">
        <v>43</v>
      </c>
      <c r="M229" s="36">
        <v>43</v>
      </c>
      <c r="N229" s="36" t="s">
        <v>5767</v>
      </c>
      <c r="O229" s="37">
        <v>578036</v>
      </c>
      <c r="P229" s="38">
        <f t="shared" si="24"/>
        <v>64964</v>
      </c>
      <c r="Q229" s="38">
        <v>65682.782608695605</v>
      </c>
      <c r="R229" s="38">
        <v>643000</v>
      </c>
      <c r="S229" s="38">
        <f t="shared" si="25"/>
        <v>85387.617391304288</v>
      </c>
      <c r="T229" s="114">
        <f t="shared" si="26"/>
        <v>663423.61739130435</v>
      </c>
      <c r="U229" s="38">
        <f t="shared" si="27"/>
        <v>663400</v>
      </c>
      <c r="V229" s="115" t="s">
        <v>430</v>
      </c>
      <c r="W229" s="39" t="s">
        <v>5767</v>
      </c>
      <c r="X229" s="45"/>
      <c r="Y229" s="13"/>
      <c r="Z229" s="19"/>
      <c r="AA229" s="20">
        <f t="shared" si="29"/>
        <v>663400</v>
      </c>
      <c r="AB229" s="20"/>
      <c r="AC229" s="37" t="s">
        <v>5768</v>
      </c>
      <c r="AD229" s="21"/>
    </row>
    <row r="230" spans="1:30" s="125" customFormat="1" ht="31.5" x14ac:dyDescent="0.25">
      <c r="A230" s="135">
        <v>224</v>
      </c>
      <c r="B230" s="34" t="s">
        <v>5794</v>
      </c>
      <c r="C230" s="34" t="s">
        <v>5795</v>
      </c>
      <c r="D230" s="35" t="s">
        <v>5765</v>
      </c>
      <c r="E230" s="35" t="s">
        <v>4336</v>
      </c>
      <c r="F230" s="34" t="s">
        <v>5796</v>
      </c>
      <c r="G230" s="36" t="s">
        <v>5797</v>
      </c>
      <c r="H230" s="36" t="s">
        <v>5797</v>
      </c>
      <c r="I230" s="34" t="s">
        <v>5797</v>
      </c>
      <c r="J230" s="34" t="s">
        <v>5</v>
      </c>
      <c r="K230" s="34" t="s">
        <v>62</v>
      </c>
      <c r="L230" s="34">
        <v>43</v>
      </c>
      <c r="M230" s="36">
        <v>43</v>
      </c>
      <c r="N230" s="36" t="s">
        <v>5767</v>
      </c>
      <c r="O230" s="37">
        <v>578036</v>
      </c>
      <c r="P230" s="38">
        <f t="shared" ref="P230:P254" si="30">R230-O230</f>
        <v>64964</v>
      </c>
      <c r="Q230" s="38">
        <v>65682.782608695605</v>
      </c>
      <c r="R230" s="38">
        <v>643000</v>
      </c>
      <c r="S230" s="38">
        <f t="shared" ref="S230:S254" si="31">+Q230/1800000*2340000</f>
        <v>85387.617391304288</v>
      </c>
      <c r="T230" s="114">
        <f t="shared" ref="T230:T254" si="32">+O230+S230</f>
        <v>663423.61739130435</v>
      </c>
      <c r="U230" s="38">
        <f t="shared" ref="U230:U254" si="33">ROUNDDOWN(T230,-2)</f>
        <v>663400</v>
      </c>
      <c r="V230" s="115" t="s">
        <v>430</v>
      </c>
      <c r="W230" s="39" t="s">
        <v>5767</v>
      </c>
      <c r="X230" s="45"/>
      <c r="Y230" s="13"/>
      <c r="Z230" s="19"/>
      <c r="AA230" s="20">
        <f t="shared" si="29"/>
        <v>663400</v>
      </c>
      <c r="AB230" s="20"/>
      <c r="AC230" s="37" t="s">
        <v>5768</v>
      </c>
      <c r="AD230" s="21"/>
    </row>
    <row r="231" spans="1:30" s="125" customFormat="1" ht="31.5" x14ac:dyDescent="0.25">
      <c r="A231" s="135">
        <v>225</v>
      </c>
      <c r="B231" s="34" t="s">
        <v>5798</v>
      </c>
      <c r="C231" s="34" t="s">
        <v>5799</v>
      </c>
      <c r="D231" s="35" t="s">
        <v>5765</v>
      </c>
      <c r="E231" s="35" t="s">
        <v>4336</v>
      </c>
      <c r="F231" s="34" t="s">
        <v>5800</v>
      </c>
      <c r="G231" s="36" t="s">
        <v>5801</v>
      </c>
      <c r="H231" s="36" t="s">
        <v>5801</v>
      </c>
      <c r="I231" s="34" t="s">
        <v>5801</v>
      </c>
      <c r="J231" s="34" t="s">
        <v>5</v>
      </c>
      <c r="K231" s="34" t="s">
        <v>62</v>
      </c>
      <c r="L231" s="34">
        <v>43</v>
      </c>
      <c r="M231" s="36">
        <v>43</v>
      </c>
      <c r="N231" s="36" t="s">
        <v>5767</v>
      </c>
      <c r="O231" s="37">
        <v>578036</v>
      </c>
      <c r="P231" s="38">
        <f t="shared" si="30"/>
        <v>64964</v>
      </c>
      <c r="Q231" s="38">
        <v>65682.782608695605</v>
      </c>
      <c r="R231" s="38">
        <v>643000</v>
      </c>
      <c r="S231" s="38">
        <f t="shared" si="31"/>
        <v>85387.617391304288</v>
      </c>
      <c r="T231" s="114">
        <f t="shared" si="32"/>
        <v>663423.61739130435</v>
      </c>
      <c r="U231" s="38">
        <f t="shared" si="33"/>
        <v>663400</v>
      </c>
      <c r="V231" s="115" t="s">
        <v>430</v>
      </c>
      <c r="W231" s="39" t="s">
        <v>5767</v>
      </c>
      <c r="X231" s="45"/>
      <c r="Y231" s="13"/>
      <c r="Z231" s="19"/>
      <c r="AA231" s="20">
        <f t="shared" si="29"/>
        <v>663400</v>
      </c>
      <c r="AB231" s="20"/>
      <c r="AC231" s="37" t="s">
        <v>5768</v>
      </c>
      <c r="AD231" s="21"/>
    </row>
    <row r="232" spans="1:30" s="125" customFormat="1" ht="47.25" x14ac:dyDescent="0.25">
      <c r="A232" s="135">
        <v>226</v>
      </c>
      <c r="B232" s="34" t="s">
        <v>5802</v>
      </c>
      <c r="C232" s="34" t="s">
        <v>5803</v>
      </c>
      <c r="D232" s="35" t="s">
        <v>5765</v>
      </c>
      <c r="E232" s="35" t="s">
        <v>4336</v>
      </c>
      <c r="F232" s="34" t="s">
        <v>5804</v>
      </c>
      <c r="G232" s="36" t="s">
        <v>5805</v>
      </c>
      <c r="H232" s="36" t="s">
        <v>5806</v>
      </c>
      <c r="I232" s="34" t="s">
        <v>5805</v>
      </c>
      <c r="J232" s="34" t="s">
        <v>5</v>
      </c>
      <c r="K232" s="34"/>
      <c r="L232" s="34">
        <v>43</v>
      </c>
      <c r="M232" s="36">
        <v>43</v>
      </c>
      <c r="N232" s="36" t="s">
        <v>5767</v>
      </c>
      <c r="O232" s="37">
        <v>578036</v>
      </c>
      <c r="P232" s="38">
        <f t="shared" si="30"/>
        <v>64964</v>
      </c>
      <c r="Q232" s="38">
        <v>65682.782608695605</v>
      </c>
      <c r="R232" s="38">
        <v>643000</v>
      </c>
      <c r="S232" s="38">
        <f t="shared" si="31"/>
        <v>85387.617391304288</v>
      </c>
      <c r="T232" s="114">
        <f t="shared" si="32"/>
        <v>663423.61739130435</v>
      </c>
      <c r="U232" s="38">
        <f t="shared" si="33"/>
        <v>663400</v>
      </c>
      <c r="V232" s="115" t="s">
        <v>430</v>
      </c>
      <c r="W232" s="39" t="s">
        <v>5767</v>
      </c>
      <c r="X232" s="45"/>
      <c r="Y232" s="13"/>
      <c r="Z232" s="19"/>
      <c r="AA232" s="20">
        <f t="shared" si="29"/>
        <v>663400</v>
      </c>
      <c r="AB232" s="20"/>
      <c r="AC232" s="37" t="s">
        <v>5768</v>
      </c>
      <c r="AD232" s="21"/>
    </row>
    <row r="233" spans="1:30" s="125" customFormat="1" ht="63" x14ac:dyDescent="0.25">
      <c r="A233" s="135">
        <v>227</v>
      </c>
      <c r="B233" s="34" t="s">
        <v>5807</v>
      </c>
      <c r="C233" s="34" t="s">
        <v>5808</v>
      </c>
      <c r="D233" s="35" t="s">
        <v>5765</v>
      </c>
      <c r="E233" s="35" t="s">
        <v>4336</v>
      </c>
      <c r="F233" s="34" t="s">
        <v>5809</v>
      </c>
      <c r="G233" s="36" t="s">
        <v>5810</v>
      </c>
      <c r="H233" s="36" t="s">
        <v>5811</v>
      </c>
      <c r="I233" s="34" t="s">
        <v>5810</v>
      </c>
      <c r="J233" s="34" t="s">
        <v>5</v>
      </c>
      <c r="K233" s="34" t="s">
        <v>62</v>
      </c>
      <c r="L233" s="34">
        <v>43</v>
      </c>
      <c r="M233" s="36">
        <v>43</v>
      </c>
      <c r="N233" s="36" t="s">
        <v>5767</v>
      </c>
      <c r="O233" s="37">
        <v>578036</v>
      </c>
      <c r="P233" s="38">
        <f t="shared" si="30"/>
        <v>64964</v>
      </c>
      <c r="Q233" s="38">
        <v>65682.782608695605</v>
      </c>
      <c r="R233" s="38">
        <v>643000</v>
      </c>
      <c r="S233" s="38">
        <f t="shared" si="31"/>
        <v>85387.617391304288</v>
      </c>
      <c r="T233" s="114">
        <f t="shared" si="32"/>
        <v>663423.61739130435</v>
      </c>
      <c r="U233" s="38">
        <f t="shared" si="33"/>
        <v>663400</v>
      </c>
      <c r="V233" s="115" t="s">
        <v>430</v>
      </c>
      <c r="W233" s="39" t="s">
        <v>5767</v>
      </c>
      <c r="X233" s="45"/>
      <c r="Y233" s="13"/>
      <c r="Z233" s="19"/>
      <c r="AA233" s="20">
        <f t="shared" si="29"/>
        <v>663400</v>
      </c>
      <c r="AB233" s="20"/>
      <c r="AC233" s="37" t="s">
        <v>5768</v>
      </c>
      <c r="AD233" s="21"/>
    </row>
    <row r="234" spans="1:30" s="125" customFormat="1" ht="31.5" x14ac:dyDescent="0.25">
      <c r="A234" s="135">
        <v>228</v>
      </c>
      <c r="B234" s="34" t="s">
        <v>5812</v>
      </c>
      <c r="C234" s="34" t="s">
        <v>5813</v>
      </c>
      <c r="D234" s="35" t="s">
        <v>5765</v>
      </c>
      <c r="E234" s="35" t="s">
        <v>4336</v>
      </c>
      <c r="F234" s="34" t="s">
        <v>5681</v>
      </c>
      <c r="G234" s="36" t="s">
        <v>5682</v>
      </c>
      <c r="H234" s="36" t="s">
        <v>5814</v>
      </c>
      <c r="I234" s="34" t="s">
        <v>5682</v>
      </c>
      <c r="J234" s="34" t="s">
        <v>26</v>
      </c>
      <c r="K234" s="34" t="s">
        <v>62</v>
      </c>
      <c r="L234" s="34">
        <v>43</v>
      </c>
      <c r="M234" s="36">
        <v>43</v>
      </c>
      <c r="N234" s="36" t="s">
        <v>5767</v>
      </c>
      <c r="O234" s="37">
        <v>578036</v>
      </c>
      <c r="P234" s="38">
        <f t="shared" si="30"/>
        <v>64964</v>
      </c>
      <c r="Q234" s="38">
        <v>65682.782608695605</v>
      </c>
      <c r="R234" s="38">
        <v>643000</v>
      </c>
      <c r="S234" s="38">
        <f t="shared" si="31"/>
        <v>85387.617391304288</v>
      </c>
      <c r="T234" s="114">
        <f t="shared" si="32"/>
        <v>663423.61739130435</v>
      </c>
      <c r="U234" s="38">
        <f t="shared" si="33"/>
        <v>663400</v>
      </c>
      <c r="V234" s="115" t="s">
        <v>430</v>
      </c>
      <c r="W234" s="39" t="s">
        <v>5767</v>
      </c>
      <c r="X234" s="45"/>
      <c r="Y234" s="13"/>
      <c r="Z234" s="19"/>
      <c r="AA234" s="20">
        <f t="shared" si="29"/>
        <v>663400</v>
      </c>
      <c r="AB234" s="20"/>
      <c r="AC234" s="37" t="s">
        <v>5768</v>
      </c>
      <c r="AD234" s="21"/>
    </row>
    <row r="235" spans="1:30" s="125" customFormat="1" ht="47.25" x14ac:dyDescent="0.25">
      <c r="A235" s="135">
        <v>229</v>
      </c>
      <c r="B235" s="34" t="s">
        <v>5815</v>
      </c>
      <c r="C235" s="34" t="s">
        <v>5816</v>
      </c>
      <c r="D235" s="35" t="s">
        <v>5765</v>
      </c>
      <c r="E235" s="35" t="s">
        <v>4336</v>
      </c>
      <c r="F235" s="34" t="s">
        <v>5817</v>
      </c>
      <c r="G235" s="36" t="s">
        <v>5818</v>
      </c>
      <c r="H235" s="36" t="s">
        <v>5818</v>
      </c>
      <c r="I235" s="34" t="s">
        <v>5818</v>
      </c>
      <c r="J235" s="34" t="s">
        <v>4</v>
      </c>
      <c r="K235" s="34" t="s">
        <v>62</v>
      </c>
      <c r="L235" s="34">
        <v>43</v>
      </c>
      <c r="M235" s="36">
        <v>43</v>
      </c>
      <c r="N235" s="36" t="s">
        <v>5767</v>
      </c>
      <c r="O235" s="37">
        <v>578036</v>
      </c>
      <c r="P235" s="38">
        <f t="shared" si="30"/>
        <v>64964</v>
      </c>
      <c r="Q235" s="38">
        <v>65682.782608695605</v>
      </c>
      <c r="R235" s="38">
        <v>643000</v>
      </c>
      <c r="S235" s="38">
        <f t="shared" si="31"/>
        <v>85387.617391304288</v>
      </c>
      <c r="T235" s="114">
        <f t="shared" si="32"/>
        <v>663423.61739130435</v>
      </c>
      <c r="U235" s="38">
        <f t="shared" si="33"/>
        <v>663400</v>
      </c>
      <c r="V235" s="115" t="s">
        <v>430</v>
      </c>
      <c r="W235" s="39" t="s">
        <v>5767</v>
      </c>
      <c r="X235" s="45"/>
      <c r="Y235" s="13"/>
      <c r="Z235" s="19"/>
      <c r="AA235" s="20">
        <f t="shared" si="29"/>
        <v>663400</v>
      </c>
      <c r="AB235" s="20"/>
      <c r="AC235" s="37" t="s">
        <v>5768</v>
      </c>
      <c r="AD235" s="21"/>
    </row>
    <row r="236" spans="1:30" s="125" customFormat="1" ht="47.25" x14ac:dyDescent="0.25">
      <c r="A236" s="135">
        <v>230</v>
      </c>
      <c r="B236" s="34" t="s">
        <v>5819</v>
      </c>
      <c r="C236" s="34" t="s">
        <v>5820</v>
      </c>
      <c r="D236" s="35" t="s">
        <v>5765</v>
      </c>
      <c r="E236" s="35" t="s">
        <v>4336</v>
      </c>
      <c r="F236" s="34" t="s">
        <v>5821</v>
      </c>
      <c r="G236" s="36" t="s">
        <v>5822</v>
      </c>
      <c r="H236" s="36" t="s">
        <v>5822</v>
      </c>
      <c r="I236" s="34" t="s">
        <v>5822</v>
      </c>
      <c r="J236" s="34" t="s">
        <v>5</v>
      </c>
      <c r="K236" s="34" t="s">
        <v>62</v>
      </c>
      <c r="L236" s="34">
        <v>43</v>
      </c>
      <c r="M236" s="36">
        <v>43</v>
      </c>
      <c r="N236" s="36" t="s">
        <v>5767</v>
      </c>
      <c r="O236" s="37">
        <v>578036</v>
      </c>
      <c r="P236" s="38">
        <f t="shared" si="30"/>
        <v>64964</v>
      </c>
      <c r="Q236" s="38">
        <v>65682.782608695605</v>
      </c>
      <c r="R236" s="38">
        <v>643000</v>
      </c>
      <c r="S236" s="38">
        <f t="shared" si="31"/>
        <v>85387.617391304288</v>
      </c>
      <c r="T236" s="114">
        <f t="shared" si="32"/>
        <v>663423.61739130435</v>
      </c>
      <c r="U236" s="38">
        <f t="shared" si="33"/>
        <v>663400</v>
      </c>
      <c r="V236" s="115" t="s">
        <v>430</v>
      </c>
      <c r="W236" s="39" t="s">
        <v>5767</v>
      </c>
      <c r="X236" s="45"/>
      <c r="Y236" s="13"/>
      <c r="Z236" s="19"/>
      <c r="AA236" s="20">
        <f t="shared" si="29"/>
        <v>663400</v>
      </c>
      <c r="AB236" s="20"/>
      <c r="AC236" s="37" t="s">
        <v>5768</v>
      </c>
      <c r="AD236" s="21"/>
    </row>
    <row r="237" spans="1:30" s="125" customFormat="1" ht="47.25" x14ac:dyDescent="0.25">
      <c r="A237" s="135">
        <v>231</v>
      </c>
      <c r="B237" s="34" t="s">
        <v>5823</v>
      </c>
      <c r="C237" s="34" t="s">
        <v>5824</v>
      </c>
      <c r="D237" s="35" t="s">
        <v>5765</v>
      </c>
      <c r="E237" s="35" t="s">
        <v>4336</v>
      </c>
      <c r="F237" s="34" t="s">
        <v>5825</v>
      </c>
      <c r="G237" s="36" t="s">
        <v>5826</v>
      </c>
      <c r="H237" s="36" t="s">
        <v>5826</v>
      </c>
      <c r="I237" s="34" t="s">
        <v>5826</v>
      </c>
      <c r="J237" s="34" t="s">
        <v>26</v>
      </c>
      <c r="K237" s="34" t="s">
        <v>62</v>
      </c>
      <c r="L237" s="34">
        <v>43</v>
      </c>
      <c r="M237" s="36">
        <v>43</v>
      </c>
      <c r="N237" s="36" t="s">
        <v>5767</v>
      </c>
      <c r="O237" s="37">
        <v>578036</v>
      </c>
      <c r="P237" s="38">
        <f t="shared" si="30"/>
        <v>64964</v>
      </c>
      <c r="Q237" s="38">
        <v>65682.782608695605</v>
      </c>
      <c r="R237" s="38">
        <v>643000</v>
      </c>
      <c r="S237" s="38">
        <f t="shared" si="31"/>
        <v>85387.617391304288</v>
      </c>
      <c r="T237" s="114">
        <f t="shared" si="32"/>
        <v>663423.61739130435</v>
      </c>
      <c r="U237" s="38">
        <f t="shared" si="33"/>
        <v>663400</v>
      </c>
      <c r="V237" s="115" t="s">
        <v>430</v>
      </c>
      <c r="W237" s="39" t="s">
        <v>5767</v>
      </c>
      <c r="X237" s="45"/>
      <c r="Y237" s="13"/>
      <c r="Z237" s="19"/>
      <c r="AA237" s="20">
        <f t="shared" si="29"/>
        <v>663400</v>
      </c>
      <c r="AB237" s="20"/>
      <c r="AC237" s="37" t="s">
        <v>5768</v>
      </c>
      <c r="AD237" s="21"/>
    </row>
    <row r="238" spans="1:30" s="125" customFormat="1" ht="31.5" x14ac:dyDescent="0.25">
      <c r="A238" s="135">
        <v>232</v>
      </c>
      <c r="B238" s="34" t="s">
        <v>5827</v>
      </c>
      <c r="C238" s="34" t="s">
        <v>5828</v>
      </c>
      <c r="D238" s="35" t="s">
        <v>5765</v>
      </c>
      <c r="E238" s="35" t="s">
        <v>4336</v>
      </c>
      <c r="F238" s="34" t="s">
        <v>5829</v>
      </c>
      <c r="G238" s="36" t="s">
        <v>5830</v>
      </c>
      <c r="H238" s="36" t="s">
        <v>5830</v>
      </c>
      <c r="I238" s="34" t="s">
        <v>5830</v>
      </c>
      <c r="J238" s="34" t="s">
        <v>5</v>
      </c>
      <c r="K238" s="34" t="s">
        <v>62</v>
      </c>
      <c r="L238" s="34">
        <v>43</v>
      </c>
      <c r="M238" s="36">
        <v>43</v>
      </c>
      <c r="N238" s="36" t="s">
        <v>5767</v>
      </c>
      <c r="O238" s="37">
        <v>578036</v>
      </c>
      <c r="P238" s="38">
        <f t="shared" si="30"/>
        <v>64964</v>
      </c>
      <c r="Q238" s="38">
        <v>65682.782608695605</v>
      </c>
      <c r="R238" s="38">
        <v>643000</v>
      </c>
      <c r="S238" s="38">
        <f t="shared" si="31"/>
        <v>85387.617391304288</v>
      </c>
      <c r="T238" s="114">
        <f t="shared" si="32"/>
        <v>663423.61739130435</v>
      </c>
      <c r="U238" s="38">
        <f t="shared" si="33"/>
        <v>663400</v>
      </c>
      <c r="V238" s="115" t="s">
        <v>430</v>
      </c>
      <c r="W238" s="39" t="s">
        <v>5767</v>
      </c>
      <c r="X238" s="45"/>
      <c r="Y238" s="13"/>
      <c r="Z238" s="19"/>
      <c r="AA238" s="20">
        <f t="shared" si="29"/>
        <v>663400</v>
      </c>
      <c r="AB238" s="20"/>
      <c r="AC238" s="37" t="s">
        <v>5768</v>
      </c>
      <c r="AD238" s="21"/>
    </row>
    <row r="239" spans="1:30" s="125" customFormat="1" ht="31.5" x14ac:dyDescent="0.25">
      <c r="A239" s="135">
        <v>233</v>
      </c>
      <c r="B239" s="34" t="s">
        <v>5831</v>
      </c>
      <c r="C239" s="34" t="s">
        <v>5832</v>
      </c>
      <c r="D239" s="35" t="s">
        <v>5765</v>
      </c>
      <c r="E239" s="35" t="s">
        <v>4336</v>
      </c>
      <c r="F239" s="34" t="s">
        <v>5833</v>
      </c>
      <c r="G239" s="36" t="s">
        <v>5834</v>
      </c>
      <c r="H239" s="36" t="s">
        <v>5834</v>
      </c>
      <c r="I239" s="34" t="s">
        <v>5834</v>
      </c>
      <c r="J239" s="34" t="s">
        <v>5</v>
      </c>
      <c r="K239" s="34" t="s">
        <v>62</v>
      </c>
      <c r="L239" s="34">
        <v>43</v>
      </c>
      <c r="M239" s="36">
        <v>43</v>
      </c>
      <c r="N239" s="36" t="s">
        <v>5767</v>
      </c>
      <c r="O239" s="37">
        <v>578036</v>
      </c>
      <c r="P239" s="38">
        <f t="shared" si="30"/>
        <v>64964</v>
      </c>
      <c r="Q239" s="38">
        <v>65682.782608695605</v>
      </c>
      <c r="R239" s="38">
        <v>643000</v>
      </c>
      <c r="S239" s="38">
        <f t="shared" si="31"/>
        <v>85387.617391304288</v>
      </c>
      <c r="T239" s="114">
        <f t="shared" si="32"/>
        <v>663423.61739130435</v>
      </c>
      <c r="U239" s="38">
        <f t="shared" si="33"/>
        <v>663400</v>
      </c>
      <c r="V239" s="115" t="s">
        <v>430</v>
      </c>
      <c r="W239" s="39" t="s">
        <v>5767</v>
      </c>
      <c r="X239" s="45"/>
      <c r="Y239" s="13"/>
      <c r="Z239" s="19"/>
      <c r="AA239" s="20">
        <f t="shared" si="29"/>
        <v>663400</v>
      </c>
      <c r="AB239" s="20"/>
      <c r="AC239" s="37" t="s">
        <v>5768</v>
      </c>
      <c r="AD239" s="21"/>
    </row>
    <row r="240" spans="1:30" s="125" customFormat="1" ht="47.25" x14ac:dyDescent="0.25">
      <c r="A240" s="135">
        <v>234</v>
      </c>
      <c r="B240" s="34" t="s">
        <v>5835</v>
      </c>
      <c r="C240" s="34" t="s">
        <v>5836</v>
      </c>
      <c r="D240" s="35" t="s">
        <v>5765</v>
      </c>
      <c r="E240" s="35" t="s">
        <v>4336</v>
      </c>
      <c r="F240" s="34" t="s">
        <v>5837</v>
      </c>
      <c r="G240" s="36" t="s">
        <v>5838</v>
      </c>
      <c r="H240" s="36" t="s">
        <v>5839</v>
      </c>
      <c r="I240" s="34" t="s">
        <v>5838</v>
      </c>
      <c r="J240" s="34" t="s">
        <v>5</v>
      </c>
      <c r="K240" s="34" t="s">
        <v>62</v>
      </c>
      <c r="L240" s="34">
        <v>43</v>
      </c>
      <c r="M240" s="36">
        <v>43</v>
      </c>
      <c r="N240" s="36" t="s">
        <v>5767</v>
      </c>
      <c r="O240" s="37">
        <v>578036</v>
      </c>
      <c r="P240" s="38">
        <f t="shared" si="30"/>
        <v>64964</v>
      </c>
      <c r="Q240" s="38">
        <v>65682.782608695605</v>
      </c>
      <c r="R240" s="38">
        <v>643000</v>
      </c>
      <c r="S240" s="38">
        <f t="shared" si="31"/>
        <v>85387.617391304288</v>
      </c>
      <c r="T240" s="114">
        <f t="shared" si="32"/>
        <v>663423.61739130435</v>
      </c>
      <c r="U240" s="38">
        <f t="shared" si="33"/>
        <v>663400</v>
      </c>
      <c r="V240" s="115" t="s">
        <v>430</v>
      </c>
      <c r="W240" s="39" t="s">
        <v>5767</v>
      </c>
      <c r="X240" s="45"/>
      <c r="Y240" s="13"/>
      <c r="Z240" s="19"/>
      <c r="AA240" s="20">
        <f t="shared" si="29"/>
        <v>663400</v>
      </c>
      <c r="AB240" s="20"/>
      <c r="AC240" s="37" t="s">
        <v>5768</v>
      </c>
      <c r="AD240" s="21"/>
    </row>
    <row r="241" spans="1:30" s="125" customFormat="1" ht="47.25" x14ac:dyDescent="0.25">
      <c r="A241" s="135">
        <v>235</v>
      </c>
      <c r="B241" s="34" t="s">
        <v>5840</v>
      </c>
      <c r="C241" s="34" t="s">
        <v>5841</v>
      </c>
      <c r="D241" s="35" t="s">
        <v>5765</v>
      </c>
      <c r="E241" s="35" t="s">
        <v>4336</v>
      </c>
      <c r="F241" s="34" t="s">
        <v>5842</v>
      </c>
      <c r="G241" s="36" t="s">
        <v>5843</v>
      </c>
      <c r="H241" s="36" t="s">
        <v>5844</v>
      </c>
      <c r="I241" s="34" t="s">
        <v>5843</v>
      </c>
      <c r="J241" s="34" t="s">
        <v>5</v>
      </c>
      <c r="K241" s="34" t="s">
        <v>62</v>
      </c>
      <c r="L241" s="34">
        <v>43</v>
      </c>
      <c r="M241" s="36">
        <v>43</v>
      </c>
      <c r="N241" s="36" t="s">
        <v>5767</v>
      </c>
      <c r="O241" s="37">
        <v>578036</v>
      </c>
      <c r="P241" s="38">
        <f t="shared" si="30"/>
        <v>64964</v>
      </c>
      <c r="Q241" s="38">
        <v>65682.782608695605</v>
      </c>
      <c r="R241" s="38">
        <v>643000</v>
      </c>
      <c r="S241" s="38">
        <f t="shared" si="31"/>
        <v>85387.617391304288</v>
      </c>
      <c r="T241" s="114">
        <f t="shared" si="32"/>
        <v>663423.61739130435</v>
      </c>
      <c r="U241" s="38">
        <f t="shared" si="33"/>
        <v>663400</v>
      </c>
      <c r="V241" s="115" t="s">
        <v>430</v>
      </c>
      <c r="W241" s="39" t="s">
        <v>5767</v>
      </c>
      <c r="X241" s="45"/>
      <c r="Y241" s="13"/>
      <c r="Z241" s="19"/>
      <c r="AA241" s="20">
        <f t="shared" si="29"/>
        <v>663400</v>
      </c>
      <c r="AB241" s="20"/>
      <c r="AC241" s="37" t="s">
        <v>5768</v>
      </c>
      <c r="AD241" s="21"/>
    </row>
    <row r="242" spans="1:30" s="125" customFormat="1" ht="63" x14ac:dyDescent="0.25">
      <c r="A242" s="135">
        <v>236</v>
      </c>
      <c r="B242" s="34" t="s">
        <v>5845</v>
      </c>
      <c r="C242" s="34" t="s">
        <v>5846</v>
      </c>
      <c r="D242" s="35" t="s">
        <v>5765</v>
      </c>
      <c r="E242" s="35" t="s">
        <v>4336</v>
      </c>
      <c r="F242" s="34" t="s">
        <v>5847</v>
      </c>
      <c r="G242" s="36" t="s">
        <v>5848</v>
      </c>
      <c r="H242" s="36" t="s">
        <v>5849</v>
      </c>
      <c r="I242" s="34" t="s">
        <v>5848</v>
      </c>
      <c r="J242" s="34" t="s">
        <v>5</v>
      </c>
      <c r="K242" s="34" t="s">
        <v>62</v>
      </c>
      <c r="L242" s="34">
        <v>43</v>
      </c>
      <c r="M242" s="36">
        <v>43</v>
      </c>
      <c r="N242" s="36" t="s">
        <v>5767</v>
      </c>
      <c r="O242" s="37">
        <v>578036</v>
      </c>
      <c r="P242" s="38">
        <f t="shared" si="30"/>
        <v>64964</v>
      </c>
      <c r="Q242" s="38">
        <v>65682.782608695605</v>
      </c>
      <c r="R242" s="38">
        <v>643000</v>
      </c>
      <c r="S242" s="38">
        <f t="shared" si="31"/>
        <v>85387.617391304288</v>
      </c>
      <c r="T242" s="114">
        <f t="shared" si="32"/>
        <v>663423.61739130435</v>
      </c>
      <c r="U242" s="38">
        <f t="shared" si="33"/>
        <v>663400</v>
      </c>
      <c r="V242" s="115" t="s">
        <v>430</v>
      </c>
      <c r="W242" s="39" t="s">
        <v>5767</v>
      </c>
      <c r="X242" s="45"/>
      <c r="Y242" s="13"/>
      <c r="Z242" s="19"/>
      <c r="AA242" s="20">
        <f t="shared" si="29"/>
        <v>663400</v>
      </c>
      <c r="AB242" s="20"/>
      <c r="AC242" s="37" t="s">
        <v>5768</v>
      </c>
      <c r="AD242" s="21"/>
    </row>
    <row r="243" spans="1:30" s="125" customFormat="1" ht="63" x14ac:dyDescent="0.25">
      <c r="A243" s="135">
        <v>237</v>
      </c>
      <c r="B243" s="34" t="s">
        <v>5850</v>
      </c>
      <c r="C243" s="34" t="s">
        <v>5851</v>
      </c>
      <c r="D243" s="35" t="s">
        <v>5765</v>
      </c>
      <c r="E243" s="35" t="s">
        <v>4336</v>
      </c>
      <c r="F243" s="34" t="s">
        <v>5709</v>
      </c>
      <c r="G243" s="36" t="s">
        <v>5710</v>
      </c>
      <c r="H243" s="36" t="s">
        <v>5852</v>
      </c>
      <c r="I243" s="34" t="s">
        <v>5712</v>
      </c>
      <c r="J243" s="34" t="s">
        <v>26</v>
      </c>
      <c r="K243" s="34" t="s">
        <v>62</v>
      </c>
      <c r="L243" s="34">
        <v>43</v>
      </c>
      <c r="M243" s="36">
        <v>43</v>
      </c>
      <c r="N243" s="36" t="s">
        <v>5767</v>
      </c>
      <c r="O243" s="37">
        <v>578036</v>
      </c>
      <c r="P243" s="38">
        <f t="shared" si="30"/>
        <v>64964</v>
      </c>
      <c r="Q243" s="38">
        <v>65682.782608695605</v>
      </c>
      <c r="R243" s="38">
        <v>643000</v>
      </c>
      <c r="S243" s="38">
        <f t="shared" si="31"/>
        <v>85387.617391304288</v>
      </c>
      <c r="T243" s="114">
        <f t="shared" si="32"/>
        <v>663423.61739130435</v>
      </c>
      <c r="U243" s="38">
        <f t="shared" si="33"/>
        <v>663400</v>
      </c>
      <c r="V243" s="115" t="s">
        <v>430</v>
      </c>
      <c r="W243" s="39" t="s">
        <v>5767</v>
      </c>
      <c r="X243" s="45"/>
      <c r="Y243" s="13"/>
      <c r="Z243" s="19"/>
      <c r="AA243" s="20">
        <f t="shared" si="29"/>
        <v>663400</v>
      </c>
      <c r="AB243" s="20"/>
      <c r="AC243" s="37" t="s">
        <v>5768</v>
      </c>
      <c r="AD243" s="21"/>
    </row>
    <row r="244" spans="1:30" s="125" customFormat="1" ht="78.75" x14ac:dyDescent="0.25">
      <c r="A244" s="135">
        <v>238</v>
      </c>
      <c r="B244" s="34" t="s">
        <v>5853</v>
      </c>
      <c r="C244" s="34" t="s">
        <v>5854</v>
      </c>
      <c r="D244" s="35" t="s">
        <v>5765</v>
      </c>
      <c r="E244" s="35" t="s">
        <v>4336</v>
      </c>
      <c r="F244" s="34" t="s">
        <v>5715</v>
      </c>
      <c r="G244" s="36" t="s">
        <v>5716</v>
      </c>
      <c r="H244" s="36" t="s">
        <v>5855</v>
      </c>
      <c r="I244" s="34" t="s">
        <v>5718</v>
      </c>
      <c r="J244" s="34" t="s">
        <v>26</v>
      </c>
      <c r="K244" s="34" t="s">
        <v>62</v>
      </c>
      <c r="L244" s="34">
        <v>43</v>
      </c>
      <c r="M244" s="36">
        <v>43</v>
      </c>
      <c r="N244" s="36" t="s">
        <v>5767</v>
      </c>
      <c r="O244" s="37">
        <v>578036</v>
      </c>
      <c r="P244" s="38">
        <f t="shared" si="30"/>
        <v>64964</v>
      </c>
      <c r="Q244" s="38">
        <v>65682.782608695605</v>
      </c>
      <c r="R244" s="38">
        <v>643000</v>
      </c>
      <c r="S244" s="38">
        <f t="shared" si="31"/>
        <v>85387.617391304288</v>
      </c>
      <c r="T244" s="114">
        <f t="shared" si="32"/>
        <v>663423.61739130435</v>
      </c>
      <c r="U244" s="38">
        <f t="shared" si="33"/>
        <v>663400</v>
      </c>
      <c r="V244" s="115" t="s">
        <v>430</v>
      </c>
      <c r="W244" s="39" t="s">
        <v>5767</v>
      </c>
      <c r="X244" s="45"/>
      <c r="Y244" s="13"/>
      <c r="Z244" s="19"/>
      <c r="AA244" s="20">
        <f t="shared" si="29"/>
        <v>663400</v>
      </c>
      <c r="AB244" s="20"/>
      <c r="AC244" s="37" t="s">
        <v>5768</v>
      </c>
      <c r="AD244" s="21"/>
    </row>
    <row r="245" spans="1:30" s="125" customFormat="1" ht="78.75" x14ac:dyDescent="0.25">
      <c r="A245" s="135">
        <v>239</v>
      </c>
      <c r="B245" s="34" t="s">
        <v>5856</v>
      </c>
      <c r="C245" s="34" t="s">
        <v>5857</v>
      </c>
      <c r="D245" s="35" t="s">
        <v>5765</v>
      </c>
      <c r="E245" s="35" t="s">
        <v>4336</v>
      </c>
      <c r="F245" s="34" t="s">
        <v>5721</v>
      </c>
      <c r="G245" s="36" t="s">
        <v>5722</v>
      </c>
      <c r="H245" s="36" t="s">
        <v>5858</v>
      </c>
      <c r="I245" s="34" t="s">
        <v>5722</v>
      </c>
      <c r="J245" s="34" t="s">
        <v>5</v>
      </c>
      <c r="K245" s="34" t="s">
        <v>62</v>
      </c>
      <c r="L245" s="34">
        <v>43</v>
      </c>
      <c r="M245" s="36">
        <v>43</v>
      </c>
      <c r="N245" s="36" t="s">
        <v>5767</v>
      </c>
      <c r="O245" s="37">
        <v>578036</v>
      </c>
      <c r="P245" s="38">
        <f t="shared" si="30"/>
        <v>64964</v>
      </c>
      <c r="Q245" s="38">
        <v>65682.782608695605</v>
      </c>
      <c r="R245" s="38">
        <v>643000</v>
      </c>
      <c r="S245" s="38">
        <f t="shared" si="31"/>
        <v>85387.617391304288</v>
      </c>
      <c r="T245" s="114">
        <f t="shared" si="32"/>
        <v>663423.61739130435</v>
      </c>
      <c r="U245" s="38">
        <f t="shared" si="33"/>
        <v>663400</v>
      </c>
      <c r="V245" s="115" t="s">
        <v>430</v>
      </c>
      <c r="W245" s="39" t="s">
        <v>5767</v>
      </c>
      <c r="X245" s="45"/>
      <c r="Y245" s="13"/>
      <c r="Z245" s="19"/>
      <c r="AA245" s="20">
        <f t="shared" si="29"/>
        <v>663400</v>
      </c>
      <c r="AB245" s="20"/>
      <c r="AC245" s="37" t="s">
        <v>5768</v>
      </c>
      <c r="AD245" s="21"/>
    </row>
    <row r="246" spans="1:30" s="125" customFormat="1" ht="47.25" x14ac:dyDescent="0.25">
      <c r="A246" s="135">
        <v>240</v>
      </c>
      <c r="B246" s="34" t="s">
        <v>5859</v>
      </c>
      <c r="C246" s="34" t="s">
        <v>5860</v>
      </c>
      <c r="D246" s="35" t="s">
        <v>5765</v>
      </c>
      <c r="E246" s="35" t="s">
        <v>4336</v>
      </c>
      <c r="F246" s="34" t="s">
        <v>5861</v>
      </c>
      <c r="G246" s="36" t="s">
        <v>5862</v>
      </c>
      <c r="H246" s="36" t="s">
        <v>5863</v>
      </c>
      <c r="I246" s="34" t="s">
        <v>5862</v>
      </c>
      <c r="J246" s="34" t="s">
        <v>5</v>
      </c>
      <c r="K246" s="34" t="s">
        <v>62</v>
      </c>
      <c r="L246" s="34">
        <v>43</v>
      </c>
      <c r="M246" s="36">
        <v>43</v>
      </c>
      <c r="N246" s="36" t="s">
        <v>5767</v>
      </c>
      <c r="O246" s="37">
        <v>578036</v>
      </c>
      <c r="P246" s="38">
        <f t="shared" si="30"/>
        <v>64964</v>
      </c>
      <c r="Q246" s="38">
        <v>65682.782608695605</v>
      </c>
      <c r="R246" s="38">
        <v>643000</v>
      </c>
      <c r="S246" s="38">
        <f t="shared" si="31"/>
        <v>85387.617391304288</v>
      </c>
      <c r="T246" s="114">
        <f t="shared" si="32"/>
        <v>663423.61739130435</v>
      </c>
      <c r="U246" s="38">
        <f t="shared" si="33"/>
        <v>663400</v>
      </c>
      <c r="V246" s="115" t="s">
        <v>430</v>
      </c>
      <c r="W246" s="39" t="s">
        <v>5767</v>
      </c>
      <c r="X246" s="45"/>
      <c r="Y246" s="13"/>
      <c r="Z246" s="19"/>
      <c r="AA246" s="20">
        <f t="shared" si="29"/>
        <v>663400</v>
      </c>
      <c r="AB246" s="20"/>
      <c r="AC246" s="37" t="s">
        <v>5768</v>
      </c>
      <c r="AD246" s="21"/>
    </row>
    <row r="247" spans="1:30" s="125" customFormat="1" ht="31.5" x14ac:dyDescent="0.25">
      <c r="A247" s="135">
        <v>241</v>
      </c>
      <c r="B247" s="34" t="s">
        <v>5864</v>
      </c>
      <c r="C247" s="34" t="s">
        <v>5865</v>
      </c>
      <c r="D247" s="35" t="s">
        <v>5765</v>
      </c>
      <c r="E247" s="35" t="s">
        <v>4336</v>
      </c>
      <c r="F247" s="34" t="s">
        <v>5866</v>
      </c>
      <c r="G247" s="36" t="s">
        <v>5867</v>
      </c>
      <c r="H247" s="36" t="s">
        <v>5867</v>
      </c>
      <c r="I247" s="34" t="s">
        <v>5868</v>
      </c>
      <c r="J247" s="34" t="s">
        <v>26</v>
      </c>
      <c r="K247" s="34" t="s">
        <v>62</v>
      </c>
      <c r="L247" s="34">
        <v>43</v>
      </c>
      <c r="M247" s="36">
        <v>43</v>
      </c>
      <c r="N247" s="36" t="s">
        <v>5767</v>
      </c>
      <c r="O247" s="37">
        <v>578036</v>
      </c>
      <c r="P247" s="38">
        <f t="shared" si="30"/>
        <v>64964</v>
      </c>
      <c r="Q247" s="38">
        <v>65682.782608695605</v>
      </c>
      <c r="R247" s="38">
        <v>643000</v>
      </c>
      <c r="S247" s="38">
        <f t="shared" si="31"/>
        <v>85387.617391304288</v>
      </c>
      <c r="T247" s="114">
        <f t="shared" si="32"/>
        <v>663423.61739130435</v>
      </c>
      <c r="U247" s="38">
        <f t="shared" si="33"/>
        <v>663400</v>
      </c>
      <c r="V247" s="115" t="s">
        <v>430</v>
      </c>
      <c r="W247" s="39" t="s">
        <v>5767</v>
      </c>
      <c r="X247" s="45"/>
      <c r="Y247" s="13"/>
      <c r="Z247" s="19"/>
      <c r="AA247" s="20">
        <f t="shared" si="29"/>
        <v>663400</v>
      </c>
      <c r="AB247" s="20"/>
      <c r="AC247" s="37" t="s">
        <v>5768</v>
      </c>
      <c r="AD247" s="21"/>
    </row>
    <row r="248" spans="1:30" s="125" customFormat="1" ht="47.25" x14ac:dyDescent="0.25">
      <c r="A248" s="135">
        <v>242</v>
      </c>
      <c r="B248" s="34" t="s">
        <v>5869</v>
      </c>
      <c r="C248" s="34" t="s">
        <v>5870</v>
      </c>
      <c r="D248" s="35" t="s">
        <v>5765</v>
      </c>
      <c r="E248" s="35" t="s">
        <v>4336</v>
      </c>
      <c r="F248" s="34" t="s">
        <v>5871</v>
      </c>
      <c r="G248" s="36" t="s">
        <v>5872</v>
      </c>
      <c r="H248" s="36" t="s">
        <v>5872</v>
      </c>
      <c r="I248" s="34" t="s">
        <v>5872</v>
      </c>
      <c r="J248" s="34" t="s">
        <v>5</v>
      </c>
      <c r="K248" s="34" t="s">
        <v>62</v>
      </c>
      <c r="L248" s="34">
        <v>43</v>
      </c>
      <c r="M248" s="36">
        <v>43</v>
      </c>
      <c r="N248" s="36" t="s">
        <v>5767</v>
      </c>
      <c r="O248" s="37">
        <v>578036</v>
      </c>
      <c r="P248" s="38">
        <f t="shared" si="30"/>
        <v>64964</v>
      </c>
      <c r="Q248" s="38">
        <v>65682.782608695605</v>
      </c>
      <c r="R248" s="38">
        <v>643000</v>
      </c>
      <c r="S248" s="38">
        <f t="shared" si="31"/>
        <v>85387.617391304288</v>
      </c>
      <c r="T248" s="114">
        <f t="shared" si="32"/>
        <v>663423.61739130435</v>
      </c>
      <c r="U248" s="38">
        <f t="shared" si="33"/>
        <v>663400</v>
      </c>
      <c r="V248" s="115" t="s">
        <v>430</v>
      </c>
      <c r="W248" s="39" t="s">
        <v>5767</v>
      </c>
      <c r="X248" s="45"/>
      <c r="Y248" s="13"/>
      <c r="Z248" s="19"/>
      <c r="AA248" s="20">
        <f t="shared" si="29"/>
        <v>663400</v>
      </c>
      <c r="AB248" s="20"/>
      <c r="AC248" s="37" t="s">
        <v>5768</v>
      </c>
      <c r="AD248" s="21"/>
    </row>
    <row r="249" spans="1:30" s="125" customFormat="1" ht="31.5" x14ac:dyDescent="0.25">
      <c r="A249" s="135">
        <v>243</v>
      </c>
      <c r="B249" s="34" t="s">
        <v>5873</v>
      </c>
      <c r="C249" s="34" t="s">
        <v>5874</v>
      </c>
      <c r="D249" s="35" t="s">
        <v>5765</v>
      </c>
      <c r="E249" s="35" t="s">
        <v>4336</v>
      </c>
      <c r="F249" s="34" t="s">
        <v>5751</v>
      </c>
      <c r="G249" s="36" t="s">
        <v>5752</v>
      </c>
      <c r="H249" s="36" t="s">
        <v>5875</v>
      </c>
      <c r="I249" s="34" t="s">
        <v>5752</v>
      </c>
      <c r="J249" s="34" t="s">
        <v>26</v>
      </c>
      <c r="K249" s="34"/>
      <c r="L249" s="34">
        <v>43</v>
      </c>
      <c r="M249" s="36">
        <v>43</v>
      </c>
      <c r="N249" s="36" t="s">
        <v>5767</v>
      </c>
      <c r="O249" s="37">
        <v>578036</v>
      </c>
      <c r="P249" s="38">
        <f t="shared" si="30"/>
        <v>64964</v>
      </c>
      <c r="Q249" s="38">
        <v>65682.782608695605</v>
      </c>
      <c r="R249" s="38">
        <v>643000</v>
      </c>
      <c r="S249" s="38">
        <f t="shared" si="31"/>
        <v>85387.617391304288</v>
      </c>
      <c r="T249" s="114">
        <f t="shared" si="32"/>
        <v>663423.61739130435</v>
      </c>
      <c r="U249" s="38">
        <f t="shared" si="33"/>
        <v>663400</v>
      </c>
      <c r="V249" s="115" t="s">
        <v>430</v>
      </c>
      <c r="W249" s="39" t="s">
        <v>5767</v>
      </c>
      <c r="X249" s="45"/>
      <c r="Y249" s="13"/>
      <c r="Z249" s="19"/>
      <c r="AA249" s="20">
        <f t="shared" si="29"/>
        <v>663400</v>
      </c>
      <c r="AB249" s="20"/>
      <c r="AC249" s="37" t="s">
        <v>5768</v>
      </c>
      <c r="AD249" s="21"/>
    </row>
    <row r="250" spans="1:30" s="125" customFormat="1" ht="31.5" x14ac:dyDescent="0.25">
      <c r="A250" s="135">
        <v>244</v>
      </c>
      <c r="B250" s="34" t="s">
        <v>5876</v>
      </c>
      <c r="C250" s="34" t="s">
        <v>5877</v>
      </c>
      <c r="D250" s="35" t="s">
        <v>5765</v>
      </c>
      <c r="E250" s="35" t="s">
        <v>4336</v>
      </c>
      <c r="F250" s="34" t="s">
        <v>5878</v>
      </c>
      <c r="G250" s="36" t="s">
        <v>5879</v>
      </c>
      <c r="H250" s="36" t="s">
        <v>5879</v>
      </c>
      <c r="I250" s="34" t="s">
        <v>5879</v>
      </c>
      <c r="J250" s="34" t="s">
        <v>5</v>
      </c>
      <c r="K250" s="34" t="s">
        <v>62</v>
      </c>
      <c r="L250" s="34">
        <v>43</v>
      </c>
      <c r="M250" s="36">
        <v>43</v>
      </c>
      <c r="N250" s="36" t="s">
        <v>5767</v>
      </c>
      <c r="O250" s="37">
        <v>578036</v>
      </c>
      <c r="P250" s="38">
        <f t="shared" si="30"/>
        <v>64964</v>
      </c>
      <c r="Q250" s="38">
        <v>65682.782608695605</v>
      </c>
      <c r="R250" s="38">
        <v>643000</v>
      </c>
      <c r="S250" s="38">
        <f t="shared" si="31"/>
        <v>85387.617391304288</v>
      </c>
      <c r="T250" s="114">
        <f t="shared" si="32"/>
        <v>663423.61739130435</v>
      </c>
      <c r="U250" s="38">
        <f t="shared" si="33"/>
        <v>663400</v>
      </c>
      <c r="V250" s="115" t="s">
        <v>430</v>
      </c>
      <c r="W250" s="39" t="s">
        <v>5767</v>
      </c>
      <c r="X250" s="45"/>
      <c r="Y250" s="13"/>
      <c r="Z250" s="19"/>
      <c r="AA250" s="20">
        <f t="shared" si="29"/>
        <v>663400</v>
      </c>
      <c r="AB250" s="20"/>
      <c r="AC250" s="37" t="s">
        <v>5768</v>
      </c>
      <c r="AD250" s="21"/>
    </row>
    <row r="251" spans="1:30" s="125" customFormat="1" ht="31.5" x14ac:dyDescent="0.25">
      <c r="A251" s="135">
        <v>245</v>
      </c>
      <c r="B251" s="34" t="s">
        <v>5880</v>
      </c>
      <c r="C251" s="34" t="s">
        <v>5881</v>
      </c>
      <c r="D251" s="35" t="s">
        <v>5765</v>
      </c>
      <c r="E251" s="35" t="s">
        <v>4336</v>
      </c>
      <c r="F251" s="34" t="s">
        <v>5882</v>
      </c>
      <c r="G251" s="36" t="s">
        <v>5883</v>
      </c>
      <c r="H251" s="36" t="s">
        <v>5884</v>
      </c>
      <c r="I251" s="34" t="s">
        <v>5883</v>
      </c>
      <c r="J251" s="34" t="s">
        <v>5</v>
      </c>
      <c r="K251" s="34"/>
      <c r="L251" s="34">
        <v>43</v>
      </c>
      <c r="M251" s="36">
        <v>43</v>
      </c>
      <c r="N251" s="36" t="s">
        <v>5767</v>
      </c>
      <c r="O251" s="37">
        <v>578036</v>
      </c>
      <c r="P251" s="38">
        <f t="shared" si="30"/>
        <v>64964</v>
      </c>
      <c r="Q251" s="38">
        <v>65682.782608695605</v>
      </c>
      <c r="R251" s="38">
        <v>643000</v>
      </c>
      <c r="S251" s="38">
        <f t="shared" si="31"/>
        <v>85387.617391304288</v>
      </c>
      <c r="T251" s="114">
        <f t="shared" si="32"/>
        <v>663423.61739130435</v>
      </c>
      <c r="U251" s="38">
        <f t="shared" si="33"/>
        <v>663400</v>
      </c>
      <c r="V251" s="115" t="s">
        <v>430</v>
      </c>
      <c r="W251" s="39" t="s">
        <v>5767</v>
      </c>
      <c r="X251" s="45"/>
      <c r="Y251" s="13"/>
      <c r="Z251" s="19"/>
      <c r="AA251" s="20">
        <f t="shared" si="29"/>
        <v>663400</v>
      </c>
      <c r="AB251" s="20"/>
      <c r="AC251" s="37" t="s">
        <v>5768</v>
      </c>
      <c r="AD251" s="21"/>
    </row>
    <row r="252" spans="1:30" s="125" customFormat="1" ht="31.5" x14ac:dyDescent="0.25">
      <c r="A252" s="135">
        <v>246</v>
      </c>
      <c r="B252" s="34" t="s">
        <v>5885</v>
      </c>
      <c r="C252" s="34" t="s">
        <v>5886</v>
      </c>
      <c r="D252" s="35" t="s">
        <v>5765</v>
      </c>
      <c r="E252" s="35" t="s">
        <v>4336</v>
      </c>
      <c r="F252" s="34" t="s">
        <v>5887</v>
      </c>
      <c r="G252" s="36" t="s">
        <v>5888</v>
      </c>
      <c r="H252" s="36" t="s">
        <v>5888</v>
      </c>
      <c r="I252" s="34" t="s">
        <v>5888</v>
      </c>
      <c r="J252" s="34" t="s">
        <v>26</v>
      </c>
      <c r="K252" s="34" t="s">
        <v>62</v>
      </c>
      <c r="L252" s="34">
        <v>43</v>
      </c>
      <c r="M252" s="36">
        <v>43</v>
      </c>
      <c r="N252" s="36" t="s">
        <v>5767</v>
      </c>
      <c r="O252" s="37">
        <v>578036</v>
      </c>
      <c r="P252" s="38">
        <f t="shared" si="30"/>
        <v>64964</v>
      </c>
      <c r="Q252" s="38">
        <v>65682.782608695605</v>
      </c>
      <c r="R252" s="38">
        <v>643000</v>
      </c>
      <c r="S252" s="38">
        <f t="shared" si="31"/>
        <v>85387.617391304288</v>
      </c>
      <c r="T252" s="114">
        <f t="shared" si="32"/>
        <v>663423.61739130435</v>
      </c>
      <c r="U252" s="38">
        <f t="shared" si="33"/>
        <v>663400</v>
      </c>
      <c r="V252" s="115" t="s">
        <v>430</v>
      </c>
      <c r="W252" s="39" t="s">
        <v>5767</v>
      </c>
      <c r="X252" s="45"/>
      <c r="Y252" s="13"/>
      <c r="Z252" s="19"/>
      <c r="AA252" s="20">
        <f t="shared" si="29"/>
        <v>663400</v>
      </c>
      <c r="AB252" s="20"/>
      <c r="AC252" s="37" t="s">
        <v>5768</v>
      </c>
      <c r="AD252" s="21"/>
    </row>
    <row r="253" spans="1:30" s="125" customFormat="1" ht="31.5" x14ac:dyDescent="0.25">
      <c r="A253" s="135">
        <v>247</v>
      </c>
      <c r="B253" s="34" t="s">
        <v>5889</v>
      </c>
      <c r="C253" s="34" t="s">
        <v>5890</v>
      </c>
      <c r="D253" s="35" t="s">
        <v>5765</v>
      </c>
      <c r="E253" s="35" t="s">
        <v>4336</v>
      </c>
      <c r="F253" s="34" t="s">
        <v>5891</v>
      </c>
      <c r="G253" s="36" t="s">
        <v>5892</v>
      </c>
      <c r="H253" s="36" t="s">
        <v>5892</v>
      </c>
      <c r="I253" s="34" t="s">
        <v>5893</v>
      </c>
      <c r="J253" s="34" t="s">
        <v>5</v>
      </c>
      <c r="K253" s="34" t="s">
        <v>62</v>
      </c>
      <c r="L253" s="34">
        <v>43</v>
      </c>
      <c r="M253" s="36">
        <v>43</v>
      </c>
      <c r="N253" s="36" t="s">
        <v>5767</v>
      </c>
      <c r="O253" s="37">
        <v>578036</v>
      </c>
      <c r="P253" s="38">
        <f t="shared" si="30"/>
        <v>64964</v>
      </c>
      <c r="Q253" s="38">
        <v>65682.782608695605</v>
      </c>
      <c r="R253" s="38">
        <v>643000</v>
      </c>
      <c r="S253" s="38">
        <f t="shared" si="31"/>
        <v>85387.617391304288</v>
      </c>
      <c r="T253" s="114">
        <f t="shared" si="32"/>
        <v>663423.61739130435</v>
      </c>
      <c r="U253" s="38">
        <f t="shared" si="33"/>
        <v>663400</v>
      </c>
      <c r="V253" s="115" t="s">
        <v>430</v>
      </c>
      <c r="W253" s="39" t="s">
        <v>5767</v>
      </c>
      <c r="X253" s="45"/>
      <c r="Y253" s="13"/>
      <c r="Z253" s="19"/>
      <c r="AA253" s="20">
        <f t="shared" si="29"/>
        <v>663400</v>
      </c>
      <c r="AB253" s="20"/>
      <c r="AC253" s="37" t="s">
        <v>5768</v>
      </c>
      <c r="AD253" s="21"/>
    </row>
    <row r="254" spans="1:30" s="125" customFormat="1" ht="31.5" x14ac:dyDescent="0.25">
      <c r="A254" s="135">
        <v>248</v>
      </c>
      <c r="B254" s="34" t="s">
        <v>5894</v>
      </c>
      <c r="C254" s="34" t="s">
        <v>5895</v>
      </c>
      <c r="D254" s="35" t="s">
        <v>5765</v>
      </c>
      <c r="E254" s="35" t="s">
        <v>4336</v>
      </c>
      <c r="F254" s="34" t="s">
        <v>5896</v>
      </c>
      <c r="G254" s="36" t="s">
        <v>5897</v>
      </c>
      <c r="H254" s="36" t="s">
        <v>5897</v>
      </c>
      <c r="I254" s="34" t="s">
        <v>5897</v>
      </c>
      <c r="J254" s="34" t="s">
        <v>5</v>
      </c>
      <c r="K254" s="34" t="s">
        <v>62</v>
      </c>
      <c r="L254" s="34">
        <v>43</v>
      </c>
      <c r="M254" s="36">
        <v>43</v>
      </c>
      <c r="N254" s="36" t="s">
        <v>5767</v>
      </c>
      <c r="O254" s="37">
        <v>578036</v>
      </c>
      <c r="P254" s="38">
        <f t="shared" si="30"/>
        <v>64964</v>
      </c>
      <c r="Q254" s="38">
        <v>65682.782608695605</v>
      </c>
      <c r="R254" s="38">
        <v>643000</v>
      </c>
      <c r="S254" s="38">
        <f t="shared" si="31"/>
        <v>85387.617391304288</v>
      </c>
      <c r="T254" s="114">
        <f t="shared" si="32"/>
        <v>663423.61739130435</v>
      </c>
      <c r="U254" s="38">
        <f t="shared" si="33"/>
        <v>663400</v>
      </c>
      <c r="V254" s="115" t="s">
        <v>430</v>
      </c>
      <c r="W254" s="39" t="s">
        <v>5767</v>
      </c>
      <c r="X254" s="45"/>
      <c r="Y254" s="13"/>
      <c r="Z254" s="19"/>
      <c r="AA254" s="20">
        <f t="shared" si="29"/>
        <v>663400</v>
      </c>
      <c r="AB254" s="20"/>
      <c r="AC254" s="37" t="s">
        <v>5768</v>
      </c>
      <c r="AD254" s="21"/>
    </row>
    <row r="255" spans="1:30" s="125" customFormat="1" ht="33" x14ac:dyDescent="0.25">
      <c r="A255" s="135">
        <v>249</v>
      </c>
      <c r="B255" s="40" t="s">
        <v>4342</v>
      </c>
      <c r="C255" s="12" t="s">
        <v>718</v>
      </c>
      <c r="D255" s="13" t="s">
        <v>711</v>
      </c>
      <c r="E255" s="13" t="s">
        <v>4336</v>
      </c>
      <c r="F255" s="12" t="s">
        <v>719</v>
      </c>
      <c r="G255" s="14" t="s">
        <v>3969</v>
      </c>
      <c r="H255" s="14" t="s">
        <v>3969</v>
      </c>
      <c r="I255" s="15" t="s">
        <v>720</v>
      </c>
      <c r="J255" s="12" t="s">
        <v>5</v>
      </c>
      <c r="K255" s="12" t="s">
        <v>426</v>
      </c>
      <c r="L255" s="12">
        <v>71</v>
      </c>
      <c r="M255" s="16">
        <v>71</v>
      </c>
      <c r="N255" s="14" t="s">
        <v>712</v>
      </c>
      <c r="O255" s="17">
        <v>70000</v>
      </c>
      <c r="P255" s="17">
        <v>14869.5652173913</v>
      </c>
      <c r="Q255" s="18">
        <v>84800</v>
      </c>
      <c r="R255" s="18">
        <v>19330.434782608689</v>
      </c>
      <c r="S255" s="18">
        <v>0</v>
      </c>
      <c r="T255" s="18">
        <v>89330.434782608689</v>
      </c>
      <c r="U255" s="18">
        <v>89300</v>
      </c>
      <c r="V255" s="13" t="s">
        <v>430</v>
      </c>
      <c r="W255" s="41" t="s">
        <v>714</v>
      </c>
      <c r="X255" s="44" t="s">
        <v>5899</v>
      </c>
      <c r="Y255" s="13" t="s">
        <v>25</v>
      </c>
      <c r="Z255" s="19">
        <v>43294</v>
      </c>
      <c r="AA255" s="20">
        <v>89300</v>
      </c>
      <c r="AB255" s="20">
        <v>90400</v>
      </c>
      <c r="AC255" s="24" t="s">
        <v>713</v>
      </c>
      <c r="AD255" s="21"/>
    </row>
    <row r="256" spans="1:30" s="125" customFormat="1" ht="49.5" x14ac:dyDescent="0.25">
      <c r="A256" s="135">
        <v>250</v>
      </c>
      <c r="B256" s="40" t="s">
        <v>4343</v>
      </c>
      <c r="C256" s="12" t="s">
        <v>724</v>
      </c>
      <c r="D256" s="13" t="s">
        <v>711</v>
      </c>
      <c r="E256" s="13" t="s">
        <v>4336</v>
      </c>
      <c r="F256" s="12" t="s">
        <v>725</v>
      </c>
      <c r="G256" s="14" t="s">
        <v>3971</v>
      </c>
      <c r="H256" s="14" t="s">
        <v>3971</v>
      </c>
      <c r="I256" s="15" t="s">
        <v>726</v>
      </c>
      <c r="J256" s="12" t="s">
        <v>5</v>
      </c>
      <c r="K256" s="12" t="s">
        <v>426</v>
      </c>
      <c r="L256" s="12">
        <v>71</v>
      </c>
      <c r="M256" s="16">
        <v>71</v>
      </c>
      <c r="N256" s="14" t="s">
        <v>712</v>
      </c>
      <c r="O256" s="17">
        <v>70000</v>
      </c>
      <c r="P256" s="17">
        <v>14869.5652173913</v>
      </c>
      <c r="Q256" s="18">
        <v>84800</v>
      </c>
      <c r="R256" s="18">
        <v>19330.434782608689</v>
      </c>
      <c r="S256" s="18">
        <v>0</v>
      </c>
      <c r="T256" s="18">
        <v>89330.434782608689</v>
      </c>
      <c r="U256" s="18">
        <v>89300</v>
      </c>
      <c r="V256" s="13" t="s">
        <v>430</v>
      </c>
      <c r="W256" s="41" t="s">
        <v>714</v>
      </c>
      <c r="X256" s="44" t="s">
        <v>5899</v>
      </c>
      <c r="Y256" s="13" t="s">
        <v>25</v>
      </c>
      <c r="Z256" s="19">
        <v>43294</v>
      </c>
      <c r="AA256" s="20">
        <v>89300</v>
      </c>
      <c r="AB256" s="20">
        <v>89300</v>
      </c>
      <c r="AC256" s="24" t="s">
        <v>713</v>
      </c>
      <c r="AD256" s="21"/>
    </row>
    <row r="257" spans="1:30" s="125" customFormat="1" ht="33" x14ac:dyDescent="0.25">
      <c r="A257" s="135">
        <v>251</v>
      </c>
      <c r="B257" s="40" t="s">
        <v>4344</v>
      </c>
      <c r="C257" s="12" t="s">
        <v>730</v>
      </c>
      <c r="D257" s="13" t="s">
        <v>711</v>
      </c>
      <c r="E257" s="13" t="s">
        <v>4336</v>
      </c>
      <c r="F257" s="12" t="s">
        <v>731</v>
      </c>
      <c r="G257" s="14" t="s">
        <v>3973</v>
      </c>
      <c r="H257" s="14" t="s">
        <v>3973</v>
      </c>
      <c r="I257" s="15" t="s">
        <v>732</v>
      </c>
      <c r="J257" s="12" t="s">
        <v>5</v>
      </c>
      <c r="K257" s="12" t="s">
        <v>426</v>
      </c>
      <c r="L257" s="12">
        <v>71</v>
      </c>
      <c r="M257" s="16">
        <v>71</v>
      </c>
      <c r="N257" s="14" t="s">
        <v>712</v>
      </c>
      <c r="O257" s="17">
        <v>70000</v>
      </c>
      <c r="P257" s="17">
        <v>14869.5652173913</v>
      </c>
      <c r="Q257" s="18">
        <v>84800</v>
      </c>
      <c r="R257" s="18">
        <v>19330.434782608689</v>
      </c>
      <c r="S257" s="18">
        <v>0</v>
      </c>
      <c r="T257" s="18">
        <v>89330.434782608689</v>
      </c>
      <c r="U257" s="18">
        <v>89300</v>
      </c>
      <c r="V257" s="13" t="s">
        <v>430</v>
      </c>
      <c r="W257" s="41" t="s">
        <v>714</v>
      </c>
      <c r="X257" s="44" t="s">
        <v>5899</v>
      </c>
      <c r="Y257" s="13" t="s">
        <v>25</v>
      </c>
      <c r="Z257" s="19">
        <v>43294</v>
      </c>
      <c r="AA257" s="20">
        <v>89300</v>
      </c>
      <c r="AB257" s="20">
        <v>90400</v>
      </c>
      <c r="AC257" s="24" t="s">
        <v>713</v>
      </c>
      <c r="AD257" s="21"/>
    </row>
    <row r="258" spans="1:30" s="125" customFormat="1" ht="33" x14ac:dyDescent="0.25">
      <c r="A258" s="135">
        <v>252</v>
      </c>
      <c r="B258" s="40" t="s">
        <v>4345</v>
      </c>
      <c r="C258" s="12" t="s">
        <v>721</v>
      </c>
      <c r="D258" s="13" t="s">
        <v>711</v>
      </c>
      <c r="E258" s="13" t="s">
        <v>4336</v>
      </c>
      <c r="F258" s="12" t="s">
        <v>722</v>
      </c>
      <c r="G258" s="14" t="s">
        <v>3970</v>
      </c>
      <c r="H258" s="14" t="s">
        <v>3970</v>
      </c>
      <c r="I258" s="15" t="s">
        <v>723</v>
      </c>
      <c r="J258" s="12" t="s">
        <v>5</v>
      </c>
      <c r="K258" s="12" t="s">
        <v>426</v>
      </c>
      <c r="L258" s="12">
        <v>71</v>
      </c>
      <c r="M258" s="16">
        <v>71</v>
      </c>
      <c r="N258" s="14" t="s">
        <v>712</v>
      </c>
      <c r="O258" s="17">
        <v>70000</v>
      </c>
      <c r="P258" s="17">
        <v>14869.5652173913</v>
      </c>
      <c r="Q258" s="18">
        <v>84800</v>
      </c>
      <c r="R258" s="18">
        <v>19330.434782608689</v>
      </c>
      <c r="S258" s="18">
        <v>0</v>
      </c>
      <c r="T258" s="18">
        <v>89330.434782608689</v>
      </c>
      <c r="U258" s="18">
        <v>89300</v>
      </c>
      <c r="V258" s="13" t="s">
        <v>430</v>
      </c>
      <c r="W258" s="41" t="s">
        <v>714</v>
      </c>
      <c r="X258" s="44" t="s">
        <v>5899</v>
      </c>
      <c r="Y258" s="13" t="s">
        <v>25</v>
      </c>
      <c r="Z258" s="19">
        <v>43294</v>
      </c>
      <c r="AA258" s="20">
        <v>89300</v>
      </c>
      <c r="AB258" s="20">
        <v>90400</v>
      </c>
      <c r="AC258" s="24" t="s">
        <v>713</v>
      </c>
      <c r="AD258" s="21"/>
    </row>
    <row r="259" spans="1:30" s="125" customFormat="1" ht="33" x14ac:dyDescent="0.25">
      <c r="A259" s="135">
        <v>253</v>
      </c>
      <c r="B259" s="40" t="s">
        <v>4346</v>
      </c>
      <c r="C259" s="12" t="s">
        <v>727</v>
      </c>
      <c r="D259" s="13" t="s">
        <v>711</v>
      </c>
      <c r="E259" s="13" t="s">
        <v>4336</v>
      </c>
      <c r="F259" s="12" t="s">
        <v>728</v>
      </c>
      <c r="G259" s="14" t="s">
        <v>3972</v>
      </c>
      <c r="H259" s="14" t="s">
        <v>3972</v>
      </c>
      <c r="I259" s="15" t="s">
        <v>729</v>
      </c>
      <c r="J259" s="12" t="s">
        <v>5</v>
      </c>
      <c r="K259" s="12" t="s">
        <v>426</v>
      </c>
      <c r="L259" s="12">
        <v>71</v>
      </c>
      <c r="M259" s="16">
        <v>71</v>
      </c>
      <c r="N259" s="14" t="s">
        <v>712</v>
      </c>
      <c r="O259" s="17">
        <v>70000</v>
      </c>
      <c r="P259" s="17">
        <v>14869.5652173913</v>
      </c>
      <c r="Q259" s="18">
        <v>84800</v>
      </c>
      <c r="R259" s="18">
        <v>19330.434782608689</v>
      </c>
      <c r="S259" s="18">
        <v>0</v>
      </c>
      <c r="T259" s="18">
        <v>89330.434782608689</v>
      </c>
      <c r="U259" s="18">
        <v>89300</v>
      </c>
      <c r="V259" s="13" t="s">
        <v>430</v>
      </c>
      <c r="W259" s="41" t="s">
        <v>714</v>
      </c>
      <c r="X259" s="44" t="s">
        <v>5899</v>
      </c>
      <c r="Y259" s="13" t="s">
        <v>25</v>
      </c>
      <c r="Z259" s="19">
        <v>43294</v>
      </c>
      <c r="AA259" s="20">
        <v>89300</v>
      </c>
      <c r="AB259" s="20">
        <v>90400</v>
      </c>
      <c r="AC259" s="24" t="s">
        <v>713</v>
      </c>
      <c r="AD259" s="21"/>
    </row>
    <row r="260" spans="1:30" s="125" customFormat="1" ht="33" x14ac:dyDescent="0.25">
      <c r="A260" s="135">
        <v>254</v>
      </c>
      <c r="B260" s="40" t="s">
        <v>4347</v>
      </c>
      <c r="C260" s="12" t="s">
        <v>715</v>
      </c>
      <c r="D260" s="13" t="s">
        <v>711</v>
      </c>
      <c r="E260" s="13" t="s">
        <v>4336</v>
      </c>
      <c r="F260" s="12" t="s">
        <v>716</v>
      </c>
      <c r="G260" s="14" t="s">
        <v>3968</v>
      </c>
      <c r="H260" s="14" t="s">
        <v>3968</v>
      </c>
      <c r="I260" s="15" t="s">
        <v>717</v>
      </c>
      <c r="J260" s="12" t="s">
        <v>5</v>
      </c>
      <c r="K260" s="12" t="s">
        <v>426</v>
      </c>
      <c r="L260" s="12">
        <v>71</v>
      </c>
      <c r="M260" s="16">
        <v>71</v>
      </c>
      <c r="N260" s="14" t="s">
        <v>712</v>
      </c>
      <c r="O260" s="17">
        <v>70000</v>
      </c>
      <c r="P260" s="17">
        <v>14869.5652173913</v>
      </c>
      <c r="Q260" s="18">
        <v>84800</v>
      </c>
      <c r="R260" s="18">
        <v>19330.434782608689</v>
      </c>
      <c r="S260" s="18">
        <v>0</v>
      </c>
      <c r="T260" s="18">
        <v>89330.434782608689</v>
      </c>
      <c r="U260" s="18">
        <v>89300</v>
      </c>
      <c r="V260" s="13" t="s">
        <v>430</v>
      </c>
      <c r="W260" s="41" t="s">
        <v>714</v>
      </c>
      <c r="X260" s="44" t="s">
        <v>5904</v>
      </c>
      <c r="Y260" s="13" t="s">
        <v>25</v>
      </c>
      <c r="Z260" s="19">
        <v>43294</v>
      </c>
      <c r="AA260" s="20">
        <v>89300</v>
      </c>
      <c r="AB260" s="20">
        <v>90400</v>
      </c>
      <c r="AC260" s="24" t="s">
        <v>713</v>
      </c>
      <c r="AD260" s="21"/>
    </row>
    <row r="261" spans="1:30" s="125" customFormat="1" ht="16.5" x14ac:dyDescent="0.25">
      <c r="A261" s="135">
        <v>255</v>
      </c>
      <c r="B261" s="40" t="s">
        <v>4348</v>
      </c>
      <c r="C261" s="12" t="s">
        <v>733</v>
      </c>
      <c r="D261" s="13" t="s">
        <v>734</v>
      </c>
      <c r="E261" s="13" t="s">
        <v>5296</v>
      </c>
      <c r="F261" s="12" t="s">
        <v>735</v>
      </c>
      <c r="G261" s="14" t="s">
        <v>3974</v>
      </c>
      <c r="H261" s="14" t="s">
        <v>3974</v>
      </c>
      <c r="I261" s="15" t="s">
        <v>736</v>
      </c>
      <c r="J261" s="12" t="s">
        <v>112</v>
      </c>
      <c r="K261" s="12" t="s">
        <v>62</v>
      </c>
      <c r="L261" s="12">
        <v>74</v>
      </c>
      <c r="M261" s="16">
        <v>74</v>
      </c>
      <c r="N261" s="14" t="s">
        <v>737</v>
      </c>
      <c r="O261" s="17">
        <v>159000</v>
      </c>
      <c r="P261" s="17">
        <v>68869.565217391297</v>
      </c>
      <c r="Q261" s="18">
        <v>227000</v>
      </c>
      <c r="R261" s="18">
        <f t="shared" ref="R261:R325" si="34">+P261/1800000*2340000</f>
        <v>89530.434782608689</v>
      </c>
      <c r="S261" s="18">
        <v>0</v>
      </c>
      <c r="T261" s="18">
        <f t="shared" ref="T261:T325" si="35">+O261+R261+S261</f>
        <v>248530.4347826087</v>
      </c>
      <c r="U261" s="18">
        <f t="shared" ref="U261:U325" si="36">ROUNDDOWN(T261,-2)</f>
        <v>248500</v>
      </c>
      <c r="V261" s="13" t="s">
        <v>409</v>
      </c>
      <c r="W261" s="41" t="s">
        <v>738</v>
      </c>
      <c r="X261" s="44" t="s">
        <v>5899</v>
      </c>
      <c r="Y261" s="13" t="s">
        <v>25</v>
      </c>
      <c r="Z261" s="19">
        <v>43294</v>
      </c>
      <c r="AA261" s="20">
        <f t="shared" ref="AA261:AA325" si="37">U261</f>
        <v>248500</v>
      </c>
      <c r="AB261" s="20">
        <v>253500</v>
      </c>
      <c r="AC261" s="24"/>
      <c r="AD261" s="21"/>
    </row>
    <row r="262" spans="1:30" s="125" customFormat="1" ht="33" x14ac:dyDescent="0.25">
      <c r="A262" s="135">
        <v>256</v>
      </c>
      <c r="B262" s="40" t="s">
        <v>4349</v>
      </c>
      <c r="C262" s="12" t="s">
        <v>5308</v>
      </c>
      <c r="D262" s="13" t="s">
        <v>740</v>
      </c>
      <c r="E262" s="13" t="s">
        <v>4324</v>
      </c>
      <c r="F262" s="12" t="s">
        <v>748</v>
      </c>
      <c r="G262" s="14" t="s">
        <v>3975</v>
      </c>
      <c r="H262" s="14" t="s">
        <v>3975</v>
      </c>
      <c r="I262" s="15" t="s">
        <v>749</v>
      </c>
      <c r="J262" s="12" t="s">
        <v>112</v>
      </c>
      <c r="K262" s="12"/>
      <c r="L262" s="12">
        <v>74</v>
      </c>
      <c r="M262" s="16">
        <v>74</v>
      </c>
      <c r="N262" s="14" t="s">
        <v>737</v>
      </c>
      <c r="O262" s="17">
        <v>159000</v>
      </c>
      <c r="P262" s="17">
        <v>68869.565217391297</v>
      </c>
      <c r="Q262" s="18">
        <v>227000</v>
      </c>
      <c r="R262" s="18">
        <f t="shared" si="34"/>
        <v>89530.434782608689</v>
      </c>
      <c r="S262" s="18">
        <v>0</v>
      </c>
      <c r="T262" s="18">
        <f t="shared" si="35"/>
        <v>248530.4347826087</v>
      </c>
      <c r="U262" s="18">
        <f t="shared" si="36"/>
        <v>248500</v>
      </c>
      <c r="V262" s="13" t="s">
        <v>23</v>
      </c>
      <c r="W262" s="41" t="s">
        <v>738</v>
      </c>
      <c r="X262" s="44" t="s">
        <v>5899</v>
      </c>
      <c r="Y262" s="13" t="s">
        <v>35</v>
      </c>
      <c r="Z262" s="19">
        <v>43294</v>
      </c>
      <c r="AA262" s="20">
        <f t="shared" si="37"/>
        <v>248500</v>
      </c>
      <c r="AB262" s="20">
        <v>540700</v>
      </c>
      <c r="AC262" s="24"/>
      <c r="AD262" s="21"/>
    </row>
    <row r="263" spans="1:30" s="125" customFormat="1" ht="33" x14ac:dyDescent="0.25">
      <c r="A263" s="135">
        <v>257</v>
      </c>
      <c r="B263" s="40" t="s">
        <v>4350</v>
      </c>
      <c r="C263" s="12" t="s">
        <v>739</v>
      </c>
      <c r="D263" s="13" t="s">
        <v>740</v>
      </c>
      <c r="E263" s="13" t="s">
        <v>5296</v>
      </c>
      <c r="F263" s="12" t="s">
        <v>741</v>
      </c>
      <c r="G263" s="14" t="s">
        <v>742</v>
      </c>
      <c r="H263" s="14" t="s">
        <v>742</v>
      </c>
      <c r="I263" s="15" t="s">
        <v>742</v>
      </c>
      <c r="J263" s="12" t="s">
        <v>112</v>
      </c>
      <c r="K263" s="12" t="s">
        <v>417</v>
      </c>
      <c r="L263" s="12">
        <v>77</v>
      </c>
      <c r="M263" s="16">
        <v>77</v>
      </c>
      <c r="N263" s="14" t="s">
        <v>743</v>
      </c>
      <c r="O263" s="17">
        <v>386000</v>
      </c>
      <c r="P263" s="17">
        <v>112695.652173913</v>
      </c>
      <c r="Q263" s="18">
        <v>498000</v>
      </c>
      <c r="R263" s="18">
        <f t="shared" si="34"/>
        <v>146504.34782608692</v>
      </c>
      <c r="S263" s="18">
        <v>0</v>
      </c>
      <c r="T263" s="18">
        <f t="shared" si="35"/>
        <v>532504.34782608692</v>
      </c>
      <c r="U263" s="18">
        <f t="shared" si="36"/>
        <v>532500</v>
      </c>
      <c r="V263" s="13" t="s">
        <v>409</v>
      </c>
      <c r="W263" s="41" t="s">
        <v>738</v>
      </c>
      <c r="X263" s="44" t="s">
        <v>5899</v>
      </c>
      <c r="Y263" s="13" t="s">
        <v>29</v>
      </c>
      <c r="Z263" s="19">
        <v>43294</v>
      </c>
      <c r="AA263" s="20">
        <f t="shared" si="37"/>
        <v>532500</v>
      </c>
      <c r="AB263" s="20">
        <v>540700</v>
      </c>
      <c r="AC263" s="24" t="s">
        <v>744</v>
      </c>
      <c r="AD263" s="21"/>
    </row>
    <row r="264" spans="1:30" s="125" customFormat="1" ht="33" x14ac:dyDescent="0.25">
      <c r="A264" s="135">
        <v>258</v>
      </c>
      <c r="B264" s="40" t="s">
        <v>4351</v>
      </c>
      <c r="C264" s="12" t="s">
        <v>745</v>
      </c>
      <c r="D264" s="13" t="s">
        <v>740</v>
      </c>
      <c r="E264" s="13" t="s">
        <v>5298</v>
      </c>
      <c r="F264" s="12" t="s">
        <v>746</v>
      </c>
      <c r="G264" s="14" t="s">
        <v>747</v>
      </c>
      <c r="H264" s="14" t="s">
        <v>747</v>
      </c>
      <c r="I264" s="15" t="s">
        <v>747</v>
      </c>
      <c r="J264" s="12" t="s">
        <v>112</v>
      </c>
      <c r="K264" s="12" t="s">
        <v>524</v>
      </c>
      <c r="L264" s="12">
        <v>77</v>
      </c>
      <c r="M264" s="16">
        <v>77</v>
      </c>
      <c r="N264" s="14" t="s">
        <v>743</v>
      </c>
      <c r="O264" s="17">
        <v>386000</v>
      </c>
      <c r="P264" s="17">
        <v>112695.652173913</v>
      </c>
      <c r="Q264" s="18">
        <v>498000</v>
      </c>
      <c r="R264" s="18">
        <f t="shared" si="34"/>
        <v>146504.34782608692</v>
      </c>
      <c r="S264" s="18">
        <v>0</v>
      </c>
      <c r="T264" s="18">
        <f t="shared" si="35"/>
        <v>532504.34782608692</v>
      </c>
      <c r="U264" s="18">
        <f t="shared" si="36"/>
        <v>532500</v>
      </c>
      <c r="V264" s="13" t="s">
        <v>34</v>
      </c>
      <c r="W264" s="41" t="s">
        <v>738</v>
      </c>
      <c r="X264" s="44" t="s">
        <v>5899</v>
      </c>
      <c r="Y264" s="13"/>
      <c r="Z264" s="19"/>
      <c r="AA264" s="20">
        <f t="shared" si="37"/>
        <v>532500</v>
      </c>
      <c r="AB264" s="20">
        <v>540700</v>
      </c>
      <c r="AC264" s="24" t="s">
        <v>744</v>
      </c>
      <c r="AD264" s="21"/>
    </row>
    <row r="265" spans="1:30" s="125" customFormat="1" ht="16.5" x14ac:dyDescent="0.25">
      <c r="A265" s="135">
        <v>259</v>
      </c>
      <c r="B265" s="40" t="s">
        <v>4352</v>
      </c>
      <c r="C265" s="12" t="s">
        <v>759</v>
      </c>
      <c r="D265" s="13" t="s">
        <v>750</v>
      </c>
      <c r="E265" s="13" t="s">
        <v>5298</v>
      </c>
      <c r="F265" s="12" t="s">
        <v>760</v>
      </c>
      <c r="G265" s="14" t="s">
        <v>761</v>
      </c>
      <c r="H265" s="14" t="s">
        <v>761</v>
      </c>
      <c r="I265" s="15" t="s">
        <v>761</v>
      </c>
      <c r="J265" s="12" t="s">
        <v>112</v>
      </c>
      <c r="K265" s="12" t="s">
        <v>426</v>
      </c>
      <c r="L265" s="12">
        <v>78</v>
      </c>
      <c r="M265" s="16">
        <v>78</v>
      </c>
      <c r="N265" s="14" t="s">
        <v>751</v>
      </c>
      <c r="O265" s="17">
        <v>20000</v>
      </c>
      <c r="P265" s="17">
        <v>15652.1739130435</v>
      </c>
      <c r="Q265" s="18">
        <v>35600</v>
      </c>
      <c r="R265" s="18">
        <f t="shared" si="34"/>
        <v>20347.826086956549</v>
      </c>
      <c r="S265" s="18">
        <v>0</v>
      </c>
      <c r="T265" s="18">
        <f t="shared" si="35"/>
        <v>40347.826086956549</v>
      </c>
      <c r="U265" s="18">
        <f t="shared" si="36"/>
        <v>40300</v>
      </c>
      <c r="V265" s="13" t="s">
        <v>34</v>
      </c>
      <c r="W265" s="41" t="s">
        <v>738</v>
      </c>
      <c r="X265" s="44" t="s">
        <v>5899</v>
      </c>
      <c r="Y265" s="13" t="s">
        <v>35</v>
      </c>
      <c r="Z265" s="19">
        <v>43294</v>
      </c>
      <c r="AA265" s="20">
        <f t="shared" si="37"/>
        <v>40300</v>
      </c>
      <c r="AB265" s="20">
        <v>41400</v>
      </c>
      <c r="AC265" s="24" t="s">
        <v>752</v>
      </c>
      <c r="AD265" s="21"/>
    </row>
    <row r="266" spans="1:30" s="125" customFormat="1" ht="16.5" x14ac:dyDescent="0.25">
      <c r="A266" s="135">
        <v>260</v>
      </c>
      <c r="B266" s="40" t="s">
        <v>4353</v>
      </c>
      <c r="C266" s="12" t="s">
        <v>753</v>
      </c>
      <c r="D266" s="13" t="s">
        <v>750</v>
      </c>
      <c r="E266" s="13" t="s">
        <v>5298</v>
      </c>
      <c r="F266" s="12" t="s">
        <v>754</v>
      </c>
      <c r="G266" s="14" t="s">
        <v>755</v>
      </c>
      <c r="H266" s="14" t="s">
        <v>755</v>
      </c>
      <c r="I266" s="15" t="s">
        <v>755</v>
      </c>
      <c r="J266" s="12" t="s">
        <v>26</v>
      </c>
      <c r="K266" s="12" t="s">
        <v>62</v>
      </c>
      <c r="L266" s="12">
        <v>78</v>
      </c>
      <c r="M266" s="16">
        <v>78</v>
      </c>
      <c r="N266" s="14" t="s">
        <v>751</v>
      </c>
      <c r="O266" s="17">
        <v>20000</v>
      </c>
      <c r="P266" s="17">
        <v>15652.1739130435</v>
      </c>
      <c r="Q266" s="18">
        <v>35600</v>
      </c>
      <c r="R266" s="18">
        <f t="shared" si="34"/>
        <v>20347.826086956549</v>
      </c>
      <c r="S266" s="18">
        <v>0</v>
      </c>
      <c r="T266" s="18">
        <f t="shared" si="35"/>
        <v>40347.826086956549</v>
      </c>
      <c r="U266" s="18">
        <f t="shared" si="36"/>
        <v>40300</v>
      </c>
      <c r="V266" s="13" t="s">
        <v>34</v>
      </c>
      <c r="W266" s="41" t="s">
        <v>738</v>
      </c>
      <c r="X266" s="44" t="s">
        <v>5902</v>
      </c>
      <c r="Y266" s="13" t="s">
        <v>35</v>
      </c>
      <c r="Z266" s="19">
        <v>43294</v>
      </c>
      <c r="AA266" s="20">
        <f t="shared" si="37"/>
        <v>40300</v>
      </c>
      <c r="AB266" s="20">
        <v>41400</v>
      </c>
      <c r="AC266" s="24" t="s">
        <v>752</v>
      </c>
      <c r="AD266" s="21"/>
    </row>
    <row r="267" spans="1:30" s="125" customFormat="1" ht="16.5" x14ac:dyDescent="0.25">
      <c r="A267" s="135">
        <v>261</v>
      </c>
      <c r="B267" s="40" t="s">
        <v>4354</v>
      </c>
      <c r="C267" s="12" t="s">
        <v>756</v>
      </c>
      <c r="D267" s="13" t="s">
        <v>750</v>
      </c>
      <c r="E267" s="13" t="s">
        <v>5298</v>
      </c>
      <c r="F267" s="12" t="s">
        <v>757</v>
      </c>
      <c r="G267" s="14" t="s">
        <v>758</v>
      </c>
      <c r="H267" s="14" t="s">
        <v>758</v>
      </c>
      <c r="I267" s="15" t="s">
        <v>758</v>
      </c>
      <c r="J267" s="12" t="s">
        <v>26</v>
      </c>
      <c r="K267" s="12" t="s">
        <v>426</v>
      </c>
      <c r="L267" s="12">
        <v>78</v>
      </c>
      <c r="M267" s="16">
        <v>78</v>
      </c>
      <c r="N267" s="14" t="s">
        <v>751</v>
      </c>
      <c r="O267" s="17">
        <v>20000</v>
      </c>
      <c r="P267" s="17">
        <v>15652.1739130435</v>
      </c>
      <c r="Q267" s="18">
        <v>35600</v>
      </c>
      <c r="R267" s="18">
        <f t="shared" si="34"/>
        <v>20347.826086956549</v>
      </c>
      <c r="S267" s="18">
        <v>0</v>
      </c>
      <c r="T267" s="18">
        <f t="shared" si="35"/>
        <v>40347.826086956549</v>
      </c>
      <c r="U267" s="18">
        <f t="shared" si="36"/>
        <v>40300</v>
      </c>
      <c r="V267" s="13" t="s">
        <v>34</v>
      </c>
      <c r="W267" s="41" t="s">
        <v>738</v>
      </c>
      <c r="X267" s="44" t="s">
        <v>5902</v>
      </c>
      <c r="Y267" s="13" t="s">
        <v>35</v>
      </c>
      <c r="Z267" s="19">
        <v>43294</v>
      </c>
      <c r="AA267" s="20">
        <f t="shared" si="37"/>
        <v>40300</v>
      </c>
      <c r="AB267" s="20">
        <v>41400</v>
      </c>
      <c r="AC267" s="24" t="s">
        <v>752</v>
      </c>
      <c r="AD267" s="21"/>
    </row>
    <row r="268" spans="1:30" s="125" customFormat="1" ht="16.5" x14ac:dyDescent="0.25">
      <c r="A268" s="135">
        <v>262</v>
      </c>
      <c r="B268" s="40" t="s">
        <v>4355</v>
      </c>
      <c r="C268" s="12" t="s">
        <v>762</v>
      </c>
      <c r="D268" s="13" t="s">
        <v>750</v>
      </c>
      <c r="E268" s="13" t="s">
        <v>5298</v>
      </c>
      <c r="F268" s="12" t="s">
        <v>763</v>
      </c>
      <c r="G268" s="14" t="s">
        <v>764</v>
      </c>
      <c r="H268" s="14" t="s">
        <v>764</v>
      </c>
      <c r="I268" s="15" t="s">
        <v>764</v>
      </c>
      <c r="J268" s="12" t="s">
        <v>112</v>
      </c>
      <c r="K268" s="12" t="s">
        <v>426</v>
      </c>
      <c r="L268" s="12">
        <v>78</v>
      </c>
      <c r="M268" s="16">
        <v>78</v>
      </c>
      <c r="N268" s="14" t="s">
        <v>751</v>
      </c>
      <c r="O268" s="17">
        <v>20000</v>
      </c>
      <c r="P268" s="17">
        <v>15652.1739130435</v>
      </c>
      <c r="Q268" s="18">
        <v>35600</v>
      </c>
      <c r="R268" s="18">
        <f t="shared" si="34"/>
        <v>20347.826086956549</v>
      </c>
      <c r="S268" s="18">
        <v>0</v>
      </c>
      <c r="T268" s="18">
        <f t="shared" si="35"/>
        <v>40347.826086956549</v>
      </c>
      <c r="U268" s="18">
        <f t="shared" si="36"/>
        <v>40300</v>
      </c>
      <c r="V268" s="13" t="s">
        <v>34</v>
      </c>
      <c r="W268" s="41" t="s">
        <v>738</v>
      </c>
      <c r="X268" s="44" t="s">
        <v>5899</v>
      </c>
      <c r="Y268" s="13" t="s">
        <v>35</v>
      </c>
      <c r="Z268" s="19">
        <v>43294</v>
      </c>
      <c r="AA268" s="20">
        <f t="shared" si="37"/>
        <v>40300</v>
      </c>
      <c r="AB268" s="20">
        <v>41400</v>
      </c>
      <c r="AC268" s="24" t="s">
        <v>752</v>
      </c>
      <c r="AD268" s="21"/>
    </row>
    <row r="269" spans="1:30" s="125" customFormat="1" ht="16.5" x14ac:dyDescent="0.25">
      <c r="A269" s="135">
        <v>263</v>
      </c>
      <c r="B269" s="40" t="s">
        <v>4356</v>
      </c>
      <c r="C269" s="12" t="s">
        <v>774</v>
      </c>
      <c r="D269" s="13" t="s">
        <v>750</v>
      </c>
      <c r="E269" s="13" t="s">
        <v>4325</v>
      </c>
      <c r="F269" s="12" t="s">
        <v>775</v>
      </c>
      <c r="G269" s="14" t="s">
        <v>776</v>
      </c>
      <c r="H269" s="14" t="s">
        <v>776</v>
      </c>
      <c r="I269" s="15" t="s">
        <v>776</v>
      </c>
      <c r="J269" s="12" t="s">
        <v>112</v>
      </c>
      <c r="K269" s="12" t="s">
        <v>426</v>
      </c>
      <c r="L269" s="12">
        <v>78</v>
      </c>
      <c r="M269" s="16">
        <v>78</v>
      </c>
      <c r="N269" s="14" t="s">
        <v>751</v>
      </c>
      <c r="O269" s="17">
        <v>20000</v>
      </c>
      <c r="P269" s="17">
        <v>15652.1739130435</v>
      </c>
      <c r="Q269" s="18">
        <v>35600</v>
      </c>
      <c r="R269" s="18">
        <f t="shared" si="34"/>
        <v>20347.826086956549</v>
      </c>
      <c r="S269" s="18">
        <v>0</v>
      </c>
      <c r="T269" s="18">
        <f t="shared" si="35"/>
        <v>40347.826086956549</v>
      </c>
      <c r="U269" s="18">
        <f t="shared" si="36"/>
        <v>40300</v>
      </c>
      <c r="V269" s="13" t="s">
        <v>361</v>
      </c>
      <c r="W269" s="41" t="s">
        <v>738</v>
      </c>
      <c r="X269" s="44" t="s">
        <v>5902</v>
      </c>
      <c r="Y269" s="13" t="s">
        <v>29</v>
      </c>
      <c r="Z269" s="19">
        <v>43294</v>
      </c>
      <c r="AA269" s="20">
        <f t="shared" si="37"/>
        <v>40300</v>
      </c>
      <c r="AB269" s="20">
        <v>41400</v>
      </c>
      <c r="AC269" s="24" t="s">
        <v>752</v>
      </c>
      <c r="AD269" s="21"/>
    </row>
    <row r="270" spans="1:30" s="125" customFormat="1" ht="16.5" x14ac:dyDescent="0.25">
      <c r="A270" s="135">
        <v>264</v>
      </c>
      <c r="B270" s="40" t="s">
        <v>4357</v>
      </c>
      <c r="C270" s="12" t="s">
        <v>765</v>
      </c>
      <c r="D270" s="13" t="s">
        <v>750</v>
      </c>
      <c r="E270" s="13" t="s">
        <v>4325</v>
      </c>
      <c r="F270" s="12" t="s">
        <v>766</v>
      </c>
      <c r="G270" s="14" t="s">
        <v>767</v>
      </c>
      <c r="H270" s="14" t="s">
        <v>767</v>
      </c>
      <c r="I270" s="15" t="s">
        <v>767</v>
      </c>
      <c r="J270" s="12" t="s">
        <v>5</v>
      </c>
      <c r="K270" s="12" t="s">
        <v>62</v>
      </c>
      <c r="L270" s="12">
        <v>78</v>
      </c>
      <c r="M270" s="16">
        <v>78</v>
      </c>
      <c r="N270" s="14" t="s">
        <v>751</v>
      </c>
      <c r="O270" s="17">
        <v>20000</v>
      </c>
      <c r="P270" s="17">
        <v>15652.1739130435</v>
      </c>
      <c r="Q270" s="18">
        <v>35600</v>
      </c>
      <c r="R270" s="18">
        <f t="shared" si="34"/>
        <v>20347.826086956549</v>
      </c>
      <c r="S270" s="18">
        <v>0</v>
      </c>
      <c r="T270" s="18">
        <f t="shared" si="35"/>
        <v>40347.826086956549</v>
      </c>
      <c r="U270" s="18">
        <f t="shared" si="36"/>
        <v>40300</v>
      </c>
      <c r="V270" s="13" t="s">
        <v>361</v>
      </c>
      <c r="W270" s="41" t="s">
        <v>738</v>
      </c>
      <c r="X270" s="44" t="s">
        <v>5901</v>
      </c>
      <c r="Y270" s="13" t="s">
        <v>29</v>
      </c>
      <c r="Z270" s="19">
        <v>43294</v>
      </c>
      <c r="AA270" s="20">
        <f t="shared" si="37"/>
        <v>40300</v>
      </c>
      <c r="AB270" s="20">
        <v>41400</v>
      </c>
      <c r="AC270" s="24" t="s">
        <v>752</v>
      </c>
      <c r="AD270" s="21"/>
    </row>
    <row r="271" spans="1:30" s="125" customFormat="1" ht="33" x14ac:dyDescent="0.25">
      <c r="A271" s="135">
        <v>265</v>
      </c>
      <c r="B271" s="40" t="s">
        <v>4358</v>
      </c>
      <c r="C271" s="12" t="s">
        <v>771</v>
      </c>
      <c r="D271" s="13" t="s">
        <v>750</v>
      </c>
      <c r="E271" s="13" t="s">
        <v>4325</v>
      </c>
      <c r="F271" s="12" t="s">
        <v>772</v>
      </c>
      <c r="G271" s="14" t="s">
        <v>773</v>
      </c>
      <c r="H271" s="14" t="s">
        <v>773</v>
      </c>
      <c r="I271" s="15" t="s">
        <v>773</v>
      </c>
      <c r="J271" s="12" t="s">
        <v>5</v>
      </c>
      <c r="K271" s="12" t="s">
        <v>417</v>
      </c>
      <c r="L271" s="12">
        <v>78</v>
      </c>
      <c r="M271" s="16">
        <v>78</v>
      </c>
      <c r="N271" s="14" t="s">
        <v>751</v>
      </c>
      <c r="O271" s="17">
        <v>20000</v>
      </c>
      <c r="P271" s="17">
        <v>15652.1739130435</v>
      </c>
      <c r="Q271" s="18">
        <v>35600</v>
      </c>
      <c r="R271" s="18">
        <f t="shared" si="34"/>
        <v>20347.826086956549</v>
      </c>
      <c r="S271" s="18">
        <v>0</v>
      </c>
      <c r="T271" s="18">
        <f t="shared" si="35"/>
        <v>40347.826086956549</v>
      </c>
      <c r="U271" s="18">
        <f t="shared" si="36"/>
        <v>40300</v>
      </c>
      <c r="V271" s="13" t="s">
        <v>361</v>
      </c>
      <c r="W271" s="41" t="s">
        <v>738</v>
      </c>
      <c r="X271" s="44" t="s">
        <v>5901</v>
      </c>
      <c r="Y271" s="13" t="s">
        <v>29</v>
      </c>
      <c r="Z271" s="19">
        <v>43294</v>
      </c>
      <c r="AA271" s="20">
        <f t="shared" si="37"/>
        <v>40300</v>
      </c>
      <c r="AB271" s="20">
        <v>41400</v>
      </c>
      <c r="AC271" s="24" t="s">
        <v>752</v>
      </c>
      <c r="AD271" s="21"/>
    </row>
    <row r="272" spans="1:30" s="125" customFormat="1" ht="16.5" x14ac:dyDescent="0.25">
      <c r="A272" s="135">
        <v>266</v>
      </c>
      <c r="B272" s="40" t="s">
        <v>4359</v>
      </c>
      <c r="C272" s="12" t="s">
        <v>768</v>
      </c>
      <c r="D272" s="13" t="s">
        <v>750</v>
      </c>
      <c r="E272" s="13" t="s">
        <v>4325</v>
      </c>
      <c r="F272" s="12" t="s">
        <v>769</v>
      </c>
      <c r="G272" s="14" t="s">
        <v>770</v>
      </c>
      <c r="H272" s="14" t="s">
        <v>770</v>
      </c>
      <c r="I272" s="15" t="s">
        <v>770</v>
      </c>
      <c r="J272" s="12" t="s">
        <v>26</v>
      </c>
      <c r="K272" s="12" t="s">
        <v>62</v>
      </c>
      <c r="L272" s="12">
        <v>78</v>
      </c>
      <c r="M272" s="16">
        <v>78</v>
      </c>
      <c r="N272" s="14" t="s">
        <v>751</v>
      </c>
      <c r="O272" s="17">
        <v>20000</v>
      </c>
      <c r="P272" s="17">
        <v>15652.1739130435</v>
      </c>
      <c r="Q272" s="18">
        <v>35600</v>
      </c>
      <c r="R272" s="18">
        <f t="shared" si="34"/>
        <v>20347.826086956549</v>
      </c>
      <c r="S272" s="18">
        <v>0</v>
      </c>
      <c r="T272" s="18">
        <f t="shared" si="35"/>
        <v>40347.826086956549</v>
      </c>
      <c r="U272" s="18">
        <f t="shared" si="36"/>
        <v>40300</v>
      </c>
      <c r="V272" s="13" t="s">
        <v>361</v>
      </c>
      <c r="W272" s="41" t="s">
        <v>738</v>
      </c>
      <c r="X272" s="44" t="s">
        <v>5901</v>
      </c>
      <c r="Y272" s="13" t="s">
        <v>29</v>
      </c>
      <c r="Z272" s="19">
        <v>43294</v>
      </c>
      <c r="AA272" s="20">
        <f t="shared" si="37"/>
        <v>40300</v>
      </c>
      <c r="AB272" s="20">
        <v>41400</v>
      </c>
      <c r="AC272" s="24" t="s">
        <v>752</v>
      </c>
      <c r="AD272" s="21"/>
    </row>
    <row r="273" spans="1:30" s="125" customFormat="1" ht="33" x14ac:dyDescent="0.25">
      <c r="A273" s="135">
        <v>267</v>
      </c>
      <c r="B273" s="40" t="s">
        <v>4360</v>
      </c>
      <c r="C273" s="12" t="s">
        <v>780</v>
      </c>
      <c r="D273" s="13" t="s">
        <v>778</v>
      </c>
      <c r="E273" s="13" t="s">
        <v>5297</v>
      </c>
      <c r="F273" s="12" t="s">
        <v>781</v>
      </c>
      <c r="G273" s="14" t="s">
        <v>782</v>
      </c>
      <c r="H273" s="14" t="s">
        <v>782</v>
      </c>
      <c r="I273" s="15" t="s">
        <v>782</v>
      </c>
      <c r="J273" s="12" t="s">
        <v>112</v>
      </c>
      <c r="K273" s="12" t="s">
        <v>426</v>
      </c>
      <c r="L273" s="12">
        <v>80</v>
      </c>
      <c r="M273" s="16">
        <v>80</v>
      </c>
      <c r="N273" s="14" t="s">
        <v>779</v>
      </c>
      <c r="O273" s="17">
        <v>109000</v>
      </c>
      <c r="P273" s="17">
        <v>34434.782608695597</v>
      </c>
      <c r="Q273" s="18">
        <v>143000</v>
      </c>
      <c r="R273" s="18">
        <f t="shared" si="34"/>
        <v>44765.217391304272</v>
      </c>
      <c r="S273" s="18">
        <v>0</v>
      </c>
      <c r="T273" s="18">
        <f t="shared" si="35"/>
        <v>153765.21739130426</v>
      </c>
      <c r="U273" s="18">
        <f t="shared" si="36"/>
        <v>153700</v>
      </c>
      <c r="V273" s="13" t="s">
        <v>63</v>
      </c>
      <c r="W273" s="41" t="s">
        <v>738</v>
      </c>
      <c r="X273" s="44" t="s">
        <v>5899</v>
      </c>
      <c r="Y273" s="13" t="s">
        <v>29</v>
      </c>
      <c r="Z273" s="19">
        <v>43294</v>
      </c>
      <c r="AA273" s="20">
        <f t="shared" si="37"/>
        <v>153700</v>
      </c>
      <c r="AB273" s="20">
        <v>156200</v>
      </c>
      <c r="AC273" s="24"/>
      <c r="AD273" s="21"/>
    </row>
    <row r="274" spans="1:30" s="125" customFormat="1" ht="33" x14ac:dyDescent="0.25">
      <c r="A274" s="135">
        <v>268</v>
      </c>
      <c r="B274" s="40" t="s">
        <v>4361</v>
      </c>
      <c r="C274" s="12" t="s">
        <v>783</v>
      </c>
      <c r="D274" s="13" t="s">
        <v>778</v>
      </c>
      <c r="E274" s="13" t="s">
        <v>5297</v>
      </c>
      <c r="F274" s="12" t="s">
        <v>784</v>
      </c>
      <c r="G274" s="14" t="s">
        <v>785</v>
      </c>
      <c r="H274" s="14" t="s">
        <v>785</v>
      </c>
      <c r="I274" s="15" t="s">
        <v>785</v>
      </c>
      <c r="J274" s="12" t="s">
        <v>26</v>
      </c>
      <c r="K274" s="12" t="s">
        <v>426</v>
      </c>
      <c r="L274" s="12">
        <v>80</v>
      </c>
      <c r="M274" s="16">
        <v>80</v>
      </c>
      <c r="N274" s="14" t="s">
        <v>779</v>
      </c>
      <c r="O274" s="17">
        <v>109000</v>
      </c>
      <c r="P274" s="17">
        <v>34434.782608695597</v>
      </c>
      <c r="Q274" s="18">
        <v>143000</v>
      </c>
      <c r="R274" s="18">
        <f t="shared" si="34"/>
        <v>44765.217391304272</v>
      </c>
      <c r="S274" s="18">
        <v>0</v>
      </c>
      <c r="T274" s="18">
        <f t="shared" si="35"/>
        <v>153765.21739130426</v>
      </c>
      <c r="U274" s="18">
        <f t="shared" si="36"/>
        <v>153700</v>
      </c>
      <c r="V274" s="13" t="s">
        <v>63</v>
      </c>
      <c r="W274" s="41" t="s">
        <v>738</v>
      </c>
      <c r="X274" s="44" t="s">
        <v>5899</v>
      </c>
      <c r="Y274" s="13" t="s">
        <v>25</v>
      </c>
      <c r="Z274" s="19">
        <v>43294</v>
      </c>
      <c r="AA274" s="20">
        <f t="shared" si="37"/>
        <v>153700</v>
      </c>
      <c r="AB274" s="20">
        <v>156200</v>
      </c>
      <c r="AC274" s="24"/>
      <c r="AD274" s="21"/>
    </row>
    <row r="275" spans="1:30" s="125" customFormat="1" ht="16.5" x14ac:dyDescent="0.25">
      <c r="A275" s="135">
        <v>269</v>
      </c>
      <c r="B275" s="40" t="s">
        <v>4362</v>
      </c>
      <c r="C275" s="12" t="s">
        <v>788</v>
      </c>
      <c r="D275" s="13" t="s">
        <v>786</v>
      </c>
      <c r="E275" s="13" t="s">
        <v>5297</v>
      </c>
      <c r="F275" s="12" t="s">
        <v>789</v>
      </c>
      <c r="G275" s="14" t="s">
        <v>787</v>
      </c>
      <c r="H275" s="14" t="s">
        <v>787</v>
      </c>
      <c r="I275" s="15" t="s">
        <v>787</v>
      </c>
      <c r="J275" s="12" t="s">
        <v>26</v>
      </c>
      <c r="K275" s="12" t="s">
        <v>426</v>
      </c>
      <c r="L275" s="12">
        <v>82</v>
      </c>
      <c r="M275" s="16">
        <v>82</v>
      </c>
      <c r="N275" s="14" t="s">
        <v>787</v>
      </c>
      <c r="O275" s="17">
        <v>110000</v>
      </c>
      <c r="P275" s="17">
        <v>40695.652173913099</v>
      </c>
      <c r="Q275" s="18">
        <v>150000</v>
      </c>
      <c r="R275" s="18">
        <f t="shared" si="34"/>
        <v>52904.347826087032</v>
      </c>
      <c r="S275" s="18">
        <v>0</v>
      </c>
      <c r="T275" s="18">
        <f t="shared" si="35"/>
        <v>162904.34782608703</v>
      </c>
      <c r="U275" s="18">
        <f t="shared" si="36"/>
        <v>162900</v>
      </c>
      <c r="V275" s="13" t="s">
        <v>63</v>
      </c>
      <c r="W275" s="41" t="s">
        <v>738</v>
      </c>
      <c r="X275" s="44" t="s">
        <v>5899</v>
      </c>
      <c r="Y275" s="13" t="s">
        <v>29</v>
      </c>
      <c r="Z275" s="19">
        <v>43294</v>
      </c>
      <c r="AA275" s="20">
        <f t="shared" si="37"/>
        <v>162900</v>
      </c>
      <c r="AB275" s="20">
        <v>165800</v>
      </c>
      <c r="AC275" s="24"/>
      <c r="AD275" s="21"/>
    </row>
    <row r="276" spans="1:30" s="125" customFormat="1" ht="16.5" x14ac:dyDescent="0.25">
      <c r="A276" s="135">
        <v>270</v>
      </c>
      <c r="B276" s="40" t="s">
        <v>4363</v>
      </c>
      <c r="C276" s="12" t="s">
        <v>790</v>
      </c>
      <c r="D276" s="13" t="s">
        <v>791</v>
      </c>
      <c r="E276" s="13" t="s">
        <v>5296</v>
      </c>
      <c r="F276" s="12" t="s">
        <v>792</v>
      </c>
      <c r="G276" s="14" t="s">
        <v>3976</v>
      </c>
      <c r="H276" s="14" t="s">
        <v>3976</v>
      </c>
      <c r="I276" s="15" t="s">
        <v>793</v>
      </c>
      <c r="J276" s="12" t="s">
        <v>26</v>
      </c>
      <c r="K276" s="12" t="s">
        <v>62</v>
      </c>
      <c r="L276" s="12">
        <v>86</v>
      </c>
      <c r="M276" s="16">
        <v>86</v>
      </c>
      <c r="N276" s="14" t="s">
        <v>794</v>
      </c>
      <c r="O276" s="17">
        <v>74000</v>
      </c>
      <c r="P276" s="17">
        <v>40695.652173913099</v>
      </c>
      <c r="Q276" s="18">
        <v>114000</v>
      </c>
      <c r="R276" s="18">
        <f t="shared" si="34"/>
        <v>52904.347826087032</v>
      </c>
      <c r="S276" s="18">
        <v>0</v>
      </c>
      <c r="T276" s="18">
        <f t="shared" si="35"/>
        <v>126904.34782608703</v>
      </c>
      <c r="U276" s="18">
        <f t="shared" si="36"/>
        <v>126900</v>
      </c>
      <c r="V276" s="13" t="s">
        <v>409</v>
      </c>
      <c r="W276" s="41" t="s">
        <v>738</v>
      </c>
      <c r="X276" s="44" t="s">
        <v>5899</v>
      </c>
      <c r="Y276" s="13" t="s">
        <v>29</v>
      </c>
      <c r="Z276" s="19">
        <v>43294</v>
      </c>
      <c r="AA276" s="20">
        <f t="shared" si="37"/>
        <v>126900</v>
      </c>
      <c r="AB276" s="20">
        <v>129800</v>
      </c>
      <c r="AC276" s="24" t="s">
        <v>795</v>
      </c>
      <c r="AD276" s="21"/>
    </row>
    <row r="277" spans="1:30" s="125" customFormat="1" ht="16.5" x14ac:dyDescent="0.25">
      <c r="A277" s="135">
        <v>271</v>
      </c>
      <c r="B277" s="40" t="s">
        <v>4364</v>
      </c>
      <c r="C277" s="12" t="s">
        <v>796</v>
      </c>
      <c r="D277" s="13" t="s">
        <v>791</v>
      </c>
      <c r="E277" s="13" t="s">
        <v>5297</v>
      </c>
      <c r="F277" s="12" t="s">
        <v>797</v>
      </c>
      <c r="G277" s="14" t="s">
        <v>3977</v>
      </c>
      <c r="H277" s="14" t="s">
        <v>3977</v>
      </c>
      <c r="I277" s="15" t="s">
        <v>798</v>
      </c>
      <c r="J277" s="12" t="s">
        <v>26</v>
      </c>
      <c r="K277" s="12" t="s">
        <v>62</v>
      </c>
      <c r="L277" s="12">
        <v>86</v>
      </c>
      <c r="M277" s="16">
        <v>86</v>
      </c>
      <c r="N277" s="14" t="s">
        <v>794</v>
      </c>
      <c r="O277" s="17">
        <v>74000</v>
      </c>
      <c r="P277" s="17">
        <v>40695.652173913099</v>
      </c>
      <c r="Q277" s="18">
        <v>114000</v>
      </c>
      <c r="R277" s="18">
        <f t="shared" si="34"/>
        <v>52904.347826087032</v>
      </c>
      <c r="S277" s="18">
        <v>0</v>
      </c>
      <c r="T277" s="18">
        <f t="shared" si="35"/>
        <v>126904.34782608703</v>
      </c>
      <c r="U277" s="18">
        <f t="shared" si="36"/>
        <v>126900</v>
      </c>
      <c r="V277" s="13" t="s">
        <v>63</v>
      </c>
      <c r="W277" s="41" t="s">
        <v>738</v>
      </c>
      <c r="X277" s="44" t="s">
        <v>5899</v>
      </c>
      <c r="Y277" s="13" t="s">
        <v>29</v>
      </c>
      <c r="Z277" s="19">
        <v>43294</v>
      </c>
      <c r="AA277" s="20">
        <f t="shared" si="37"/>
        <v>126900</v>
      </c>
      <c r="AB277" s="20">
        <v>129800</v>
      </c>
      <c r="AC277" s="24" t="s">
        <v>795</v>
      </c>
      <c r="AD277" s="21"/>
    </row>
    <row r="278" spans="1:30" s="125" customFormat="1" ht="16.5" x14ac:dyDescent="0.25">
      <c r="A278" s="135">
        <v>272</v>
      </c>
      <c r="B278" s="40" t="s">
        <v>4365</v>
      </c>
      <c r="C278" s="12" t="s">
        <v>799</v>
      </c>
      <c r="D278" s="13" t="s">
        <v>791</v>
      </c>
      <c r="E278" s="13" t="s">
        <v>5298</v>
      </c>
      <c r="F278" s="12" t="s">
        <v>800</v>
      </c>
      <c r="G278" s="14" t="s">
        <v>3976</v>
      </c>
      <c r="H278" s="14" t="s">
        <v>3976</v>
      </c>
      <c r="I278" s="15" t="s">
        <v>793</v>
      </c>
      <c r="J278" s="12" t="s">
        <v>26</v>
      </c>
      <c r="K278" s="12" t="s">
        <v>62</v>
      </c>
      <c r="L278" s="12">
        <v>86</v>
      </c>
      <c r="M278" s="16">
        <v>86</v>
      </c>
      <c r="N278" s="14" t="s">
        <v>794</v>
      </c>
      <c r="O278" s="17">
        <v>74000</v>
      </c>
      <c r="P278" s="17">
        <v>40695.652173913099</v>
      </c>
      <c r="Q278" s="18">
        <v>114000</v>
      </c>
      <c r="R278" s="18">
        <f t="shared" si="34"/>
        <v>52904.347826087032</v>
      </c>
      <c r="S278" s="18">
        <v>0</v>
      </c>
      <c r="T278" s="18">
        <f t="shared" si="35"/>
        <v>126904.34782608703</v>
      </c>
      <c r="U278" s="18">
        <f t="shared" si="36"/>
        <v>126900</v>
      </c>
      <c r="V278" s="13" t="s">
        <v>34</v>
      </c>
      <c r="W278" s="13" t="s">
        <v>738</v>
      </c>
      <c r="X278" s="44" t="s">
        <v>5899</v>
      </c>
      <c r="Y278" s="13" t="s">
        <v>35</v>
      </c>
      <c r="Z278" s="19">
        <v>43294</v>
      </c>
      <c r="AA278" s="20">
        <f t="shared" si="37"/>
        <v>126900</v>
      </c>
      <c r="AB278" s="20">
        <v>129800</v>
      </c>
      <c r="AC278" s="24" t="s">
        <v>795</v>
      </c>
      <c r="AD278" s="21"/>
    </row>
    <row r="279" spans="1:30" s="125" customFormat="1" ht="16.5" x14ac:dyDescent="0.25">
      <c r="A279" s="135">
        <v>273</v>
      </c>
      <c r="B279" s="40" t="s">
        <v>4366</v>
      </c>
      <c r="C279" s="12" t="s">
        <v>804</v>
      </c>
      <c r="D279" s="13" t="s">
        <v>802</v>
      </c>
      <c r="E279" s="13" t="s">
        <v>5297</v>
      </c>
      <c r="F279" s="12" t="s">
        <v>805</v>
      </c>
      <c r="G279" s="14" t="s">
        <v>3978</v>
      </c>
      <c r="H279" s="14" t="s">
        <v>3978</v>
      </c>
      <c r="I279" s="15" t="s">
        <v>806</v>
      </c>
      <c r="J279" s="12" t="s">
        <v>26</v>
      </c>
      <c r="K279" s="12" t="s">
        <v>426</v>
      </c>
      <c r="L279" s="12">
        <v>89</v>
      </c>
      <c r="M279" s="16">
        <v>89</v>
      </c>
      <c r="N279" s="14" t="s">
        <v>803</v>
      </c>
      <c r="O279" s="17">
        <v>82000</v>
      </c>
      <c r="P279" s="17">
        <v>34434.782608695597</v>
      </c>
      <c r="Q279" s="18">
        <v>116000</v>
      </c>
      <c r="R279" s="18">
        <f t="shared" si="34"/>
        <v>44765.217391304272</v>
      </c>
      <c r="S279" s="18">
        <v>0</v>
      </c>
      <c r="T279" s="18">
        <f t="shared" si="35"/>
        <v>126765.21739130426</v>
      </c>
      <c r="U279" s="18">
        <f t="shared" si="36"/>
        <v>126700</v>
      </c>
      <c r="V279" s="13" t="s">
        <v>63</v>
      </c>
      <c r="W279" s="13" t="s">
        <v>738</v>
      </c>
      <c r="X279" s="44" t="s">
        <v>5899</v>
      </c>
      <c r="Y279" s="13" t="s">
        <v>25</v>
      </c>
      <c r="Z279" s="19">
        <v>43294</v>
      </c>
      <c r="AA279" s="20">
        <f t="shared" si="37"/>
        <v>126700</v>
      </c>
      <c r="AB279" s="20">
        <v>129200</v>
      </c>
      <c r="AC279" s="24"/>
      <c r="AD279" s="21"/>
    </row>
    <row r="280" spans="1:30" s="125" customFormat="1" ht="16.5" x14ac:dyDescent="0.25">
      <c r="A280" s="135">
        <v>274</v>
      </c>
      <c r="B280" s="40" t="s">
        <v>4367</v>
      </c>
      <c r="C280" s="12" t="s">
        <v>807</v>
      </c>
      <c r="D280" s="13" t="s">
        <v>808</v>
      </c>
      <c r="E280" s="13" t="s">
        <v>5296</v>
      </c>
      <c r="F280" s="12" t="s">
        <v>809</v>
      </c>
      <c r="G280" s="14" t="s">
        <v>810</v>
      </c>
      <c r="H280" s="14" t="s">
        <v>810</v>
      </c>
      <c r="I280" s="15" t="s">
        <v>810</v>
      </c>
      <c r="J280" s="12" t="s">
        <v>112</v>
      </c>
      <c r="K280" s="12" t="s">
        <v>426</v>
      </c>
      <c r="L280" s="12">
        <v>107</v>
      </c>
      <c r="M280" s="16">
        <v>107</v>
      </c>
      <c r="N280" s="14" t="s">
        <v>811</v>
      </c>
      <c r="O280" s="17">
        <v>69500</v>
      </c>
      <c r="P280" s="17">
        <v>24886.956521739099</v>
      </c>
      <c r="Q280" s="18">
        <v>94300</v>
      </c>
      <c r="R280" s="18">
        <f t="shared" si="34"/>
        <v>32353.043478260832</v>
      </c>
      <c r="S280" s="18">
        <v>0</v>
      </c>
      <c r="T280" s="18">
        <f t="shared" si="35"/>
        <v>101853.04347826084</v>
      </c>
      <c r="U280" s="18">
        <f t="shared" si="36"/>
        <v>101800</v>
      </c>
      <c r="V280" s="13" t="s">
        <v>409</v>
      </c>
      <c r="W280" s="13" t="s">
        <v>738</v>
      </c>
      <c r="X280" s="44" t="s">
        <v>5899</v>
      </c>
      <c r="Y280" s="13" t="s">
        <v>29</v>
      </c>
      <c r="Z280" s="19">
        <v>43294</v>
      </c>
      <c r="AA280" s="20">
        <f t="shared" si="37"/>
        <v>101800</v>
      </c>
      <c r="AB280" s="20">
        <v>103600</v>
      </c>
      <c r="AC280" s="24"/>
      <c r="AD280" s="21"/>
    </row>
    <row r="281" spans="1:30" s="125" customFormat="1" ht="16.5" x14ac:dyDescent="0.25">
      <c r="A281" s="135">
        <v>275</v>
      </c>
      <c r="B281" s="40" t="s">
        <v>4368</v>
      </c>
      <c r="C281" s="12" t="s">
        <v>812</v>
      </c>
      <c r="D281" s="13" t="s">
        <v>808</v>
      </c>
      <c r="E281" s="13" t="s">
        <v>5297</v>
      </c>
      <c r="F281" s="12" t="s">
        <v>813</v>
      </c>
      <c r="G281" s="14" t="s">
        <v>810</v>
      </c>
      <c r="H281" s="14" t="s">
        <v>810</v>
      </c>
      <c r="I281" s="15" t="s">
        <v>810</v>
      </c>
      <c r="J281" s="12" t="s">
        <v>112</v>
      </c>
      <c r="K281" s="12" t="s">
        <v>426</v>
      </c>
      <c r="L281" s="12">
        <v>107</v>
      </c>
      <c r="M281" s="16">
        <v>107</v>
      </c>
      <c r="N281" s="14" t="s">
        <v>811</v>
      </c>
      <c r="O281" s="17">
        <v>69500</v>
      </c>
      <c r="P281" s="17">
        <v>24886.956521739099</v>
      </c>
      <c r="Q281" s="18">
        <v>94300</v>
      </c>
      <c r="R281" s="18">
        <f t="shared" si="34"/>
        <v>32353.043478260832</v>
      </c>
      <c r="S281" s="18">
        <v>0</v>
      </c>
      <c r="T281" s="18">
        <f t="shared" si="35"/>
        <v>101853.04347826084</v>
      </c>
      <c r="U281" s="18">
        <f t="shared" si="36"/>
        <v>101800</v>
      </c>
      <c r="V281" s="13" t="s">
        <v>63</v>
      </c>
      <c r="W281" s="13" t="s">
        <v>738</v>
      </c>
      <c r="X281" s="44" t="s">
        <v>5899</v>
      </c>
      <c r="Y281" s="13" t="s">
        <v>29</v>
      </c>
      <c r="Z281" s="19">
        <v>43294</v>
      </c>
      <c r="AA281" s="20">
        <f t="shared" si="37"/>
        <v>101800</v>
      </c>
      <c r="AB281" s="20">
        <v>103600</v>
      </c>
      <c r="AC281" s="24"/>
      <c r="AD281" s="21"/>
    </row>
    <row r="282" spans="1:30" s="125" customFormat="1" ht="16.5" x14ac:dyDescent="0.25">
      <c r="A282" s="135">
        <v>276</v>
      </c>
      <c r="B282" s="40" t="s">
        <v>4369</v>
      </c>
      <c r="C282" s="12" t="s">
        <v>814</v>
      </c>
      <c r="D282" s="13" t="s">
        <v>808</v>
      </c>
      <c r="E282" s="13" t="s">
        <v>5298</v>
      </c>
      <c r="F282" s="12" t="s">
        <v>815</v>
      </c>
      <c r="G282" s="14" t="s">
        <v>810</v>
      </c>
      <c r="H282" s="14" t="s">
        <v>810</v>
      </c>
      <c r="I282" s="15" t="s">
        <v>810</v>
      </c>
      <c r="J282" s="12" t="s">
        <v>26</v>
      </c>
      <c r="K282" s="12" t="s">
        <v>426</v>
      </c>
      <c r="L282" s="12">
        <v>107</v>
      </c>
      <c r="M282" s="16">
        <v>107</v>
      </c>
      <c r="N282" s="14" t="s">
        <v>811</v>
      </c>
      <c r="O282" s="17">
        <v>69500</v>
      </c>
      <c r="P282" s="17">
        <v>24886.956521739099</v>
      </c>
      <c r="Q282" s="18">
        <v>94300</v>
      </c>
      <c r="R282" s="18">
        <f t="shared" si="34"/>
        <v>32353.043478260832</v>
      </c>
      <c r="S282" s="18">
        <v>0</v>
      </c>
      <c r="T282" s="18">
        <f t="shared" si="35"/>
        <v>101853.04347826084</v>
      </c>
      <c r="U282" s="18">
        <f t="shared" si="36"/>
        <v>101800</v>
      </c>
      <c r="V282" s="13" t="s">
        <v>34</v>
      </c>
      <c r="W282" s="13" t="s">
        <v>738</v>
      </c>
      <c r="X282" s="44" t="s">
        <v>5899</v>
      </c>
      <c r="Y282" s="13" t="s">
        <v>35</v>
      </c>
      <c r="Z282" s="19">
        <v>43294</v>
      </c>
      <c r="AA282" s="20">
        <f t="shared" si="37"/>
        <v>101800</v>
      </c>
      <c r="AB282" s="20">
        <v>103600</v>
      </c>
      <c r="AC282" s="24"/>
      <c r="AD282" s="21"/>
    </row>
    <row r="283" spans="1:30" s="125" customFormat="1" ht="16.5" x14ac:dyDescent="0.25">
      <c r="A283" s="135">
        <v>277</v>
      </c>
      <c r="B283" s="40" t="s">
        <v>4370</v>
      </c>
      <c r="C283" s="12" t="s">
        <v>824</v>
      </c>
      <c r="D283" s="13" t="s">
        <v>817</v>
      </c>
      <c r="E283" s="13" t="s">
        <v>5297</v>
      </c>
      <c r="F283" s="12" t="s">
        <v>825</v>
      </c>
      <c r="G283" s="14" t="s">
        <v>826</v>
      </c>
      <c r="H283" s="14" t="s">
        <v>826</v>
      </c>
      <c r="I283" s="15" t="s">
        <v>826</v>
      </c>
      <c r="J283" s="12" t="s">
        <v>5</v>
      </c>
      <c r="K283" s="12" t="s">
        <v>426</v>
      </c>
      <c r="L283" s="12">
        <v>116</v>
      </c>
      <c r="M283" s="16">
        <v>116</v>
      </c>
      <c r="N283" s="14" t="s">
        <v>820</v>
      </c>
      <c r="O283" s="17">
        <v>89000</v>
      </c>
      <c r="P283" s="17">
        <v>31304.347826087</v>
      </c>
      <c r="Q283" s="18">
        <v>120000</v>
      </c>
      <c r="R283" s="18">
        <f t="shared" si="34"/>
        <v>40695.652173913099</v>
      </c>
      <c r="S283" s="18">
        <v>0</v>
      </c>
      <c r="T283" s="18">
        <f t="shared" si="35"/>
        <v>129695.6521739131</v>
      </c>
      <c r="U283" s="18">
        <f t="shared" si="36"/>
        <v>129600</v>
      </c>
      <c r="V283" s="13" t="s">
        <v>63</v>
      </c>
      <c r="W283" s="13" t="s">
        <v>738</v>
      </c>
      <c r="X283" s="44" t="s">
        <v>5900</v>
      </c>
      <c r="Y283" s="13" t="s">
        <v>29</v>
      </c>
      <c r="Z283" s="19">
        <v>43294</v>
      </c>
      <c r="AA283" s="20">
        <f t="shared" si="37"/>
        <v>129600</v>
      </c>
      <c r="AB283" s="20">
        <v>131900</v>
      </c>
      <c r="AC283" s="24"/>
      <c r="AD283" s="21"/>
    </row>
    <row r="284" spans="1:30" s="125" customFormat="1" ht="16.5" x14ac:dyDescent="0.25">
      <c r="A284" s="135">
        <v>278</v>
      </c>
      <c r="B284" s="40" t="s">
        <v>4371</v>
      </c>
      <c r="C284" s="12" t="s">
        <v>827</v>
      </c>
      <c r="D284" s="13" t="s">
        <v>817</v>
      </c>
      <c r="E284" s="13" t="s">
        <v>5297</v>
      </c>
      <c r="F284" s="12" t="s">
        <v>828</v>
      </c>
      <c r="G284" s="14" t="s">
        <v>829</v>
      </c>
      <c r="H284" s="14" t="s">
        <v>829</v>
      </c>
      <c r="I284" s="15" t="s">
        <v>829</v>
      </c>
      <c r="J284" s="12" t="s">
        <v>5</v>
      </c>
      <c r="K284" s="12" t="s">
        <v>426</v>
      </c>
      <c r="L284" s="12">
        <v>116</v>
      </c>
      <c r="M284" s="16">
        <v>116</v>
      </c>
      <c r="N284" s="14" t="s">
        <v>820</v>
      </c>
      <c r="O284" s="17">
        <v>89000</v>
      </c>
      <c r="P284" s="17">
        <v>31304.347826087</v>
      </c>
      <c r="Q284" s="18">
        <v>120000</v>
      </c>
      <c r="R284" s="18">
        <f t="shared" si="34"/>
        <v>40695.652173913099</v>
      </c>
      <c r="S284" s="18">
        <v>0</v>
      </c>
      <c r="T284" s="18">
        <f t="shared" si="35"/>
        <v>129695.6521739131</v>
      </c>
      <c r="U284" s="18">
        <f t="shared" si="36"/>
        <v>129600</v>
      </c>
      <c r="V284" s="13" t="s">
        <v>63</v>
      </c>
      <c r="W284" s="13" t="s">
        <v>738</v>
      </c>
      <c r="X284" s="44" t="s">
        <v>5900</v>
      </c>
      <c r="Y284" s="13" t="s">
        <v>29</v>
      </c>
      <c r="Z284" s="19">
        <v>43294</v>
      </c>
      <c r="AA284" s="20">
        <f t="shared" si="37"/>
        <v>129600</v>
      </c>
      <c r="AB284" s="20">
        <v>131900</v>
      </c>
      <c r="AC284" s="24"/>
      <c r="AD284" s="21"/>
    </row>
    <row r="285" spans="1:30" s="125" customFormat="1" ht="16.5" x14ac:dyDescent="0.25">
      <c r="A285" s="135">
        <v>279</v>
      </c>
      <c r="B285" s="40" t="s">
        <v>4372</v>
      </c>
      <c r="C285" s="12" t="s">
        <v>816</v>
      </c>
      <c r="D285" s="13" t="s">
        <v>817</v>
      </c>
      <c r="E285" s="13" t="s">
        <v>5297</v>
      </c>
      <c r="F285" s="12" t="s">
        <v>818</v>
      </c>
      <c r="G285" s="14" t="s">
        <v>819</v>
      </c>
      <c r="H285" s="14" t="s">
        <v>819</v>
      </c>
      <c r="I285" s="15" t="s">
        <v>819</v>
      </c>
      <c r="J285" s="12" t="s">
        <v>26</v>
      </c>
      <c r="K285" s="12" t="s">
        <v>426</v>
      </c>
      <c r="L285" s="12">
        <v>116</v>
      </c>
      <c r="M285" s="16">
        <v>116</v>
      </c>
      <c r="N285" s="14" t="s">
        <v>820</v>
      </c>
      <c r="O285" s="17">
        <v>89000</v>
      </c>
      <c r="P285" s="17">
        <v>31304.347826087</v>
      </c>
      <c r="Q285" s="18">
        <v>120000</v>
      </c>
      <c r="R285" s="18">
        <f t="shared" si="34"/>
        <v>40695.652173913099</v>
      </c>
      <c r="S285" s="18">
        <v>0</v>
      </c>
      <c r="T285" s="18">
        <f t="shared" si="35"/>
        <v>129695.6521739131</v>
      </c>
      <c r="U285" s="18">
        <f t="shared" si="36"/>
        <v>129600</v>
      </c>
      <c r="V285" s="13" t="s">
        <v>63</v>
      </c>
      <c r="W285" s="13" t="s">
        <v>738</v>
      </c>
      <c r="X285" s="44" t="s">
        <v>5899</v>
      </c>
      <c r="Y285" s="13" t="s">
        <v>29</v>
      </c>
      <c r="Z285" s="19">
        <v>43294</v>
      </c>
      <c r="AA285" s="20">
        <f t="shared" si="37"/>
        <v>129600</v>
      </c>
      <c r="AB285" s="20">
        <v>131900</v>
      </c>
      <c r="AC285" s="24"/>
      <c r="AD285" s="21"/>
    </row>
    <row r="286" spans="1:30" s="125" customFormat="1" ht="16.5" x14ac:dyDescent="0.25">
      <c r="A286" s="135">
        <v>280</v>
      </c>
      <c r="B286" s="40" t="s">
        <v>4373</v>
      </c>
      <c r="C286" s="12" t="s">
        <v>821</v>
      </c>
      <c r="D286" s="13" t="s">
        <v>817</v>
      </c>
      <c r="E286" s="13" t="s">
        <v>5297</v>
      </c>
      <c r="F286" s="12" t="s">
        <v>822</v>
      </c>
      <c r="G286" s="14" t="s">
        <v>823</v>
      </c>
      <c r="H286" s="14" t="s">
        <v>823</v>
      </c>
      <c r="I286" s="15" t="s">
        <v>823</v>
      </c>
      <c r="J286" s="12" t="s">
        <v>5</v>
      </c>
      <c r="K286" s="12" t="s">
        <v>426</v>
      </c>
      <c r="L286" s="12">
        <v>116</v>
      </c>
      <c r="M286" s="16">
        <v>116</v>
      </c>
      <c r="N286" s="14" t="s">
        <v>820</v>
      </c>
      <c r="O286" s="17">
        <v>89000</v>
      </c>
      <c r="P286" s="17">
        <v>31304.347826087</v>
      </c>
      <c r="Q286" s="18">
        <v>120000</v>
      </c>
      <c r="R286" s="18">
        <f t="shared" si="34"/>
        <v>40695.652173913099</v>
      </c>
      <c r="S286" s="18">
        <v>0</v>
      </c>
      <c r="T286" s="18">
        <f t="shared" si="35"/>
        <v>129695.6521739131</v>
      </c>
      <c r="U286" s="18">
        <f t="shared" si="36"/>
        <v>129600</v>
      </c>
      <c r="V286" s="13" t="s">
        <v>63</v>
      </c>
      <c r="W286" s="13" t="s">
        <v>738</v>
      </c>
      <c r="X286" s="44" t="s">
        <v>5900</v>
      </c>
      <c r="Y286" s="13" t="s">
        <v>29</v>
      </c>
      <c r="Z286" s="19">
        <v>43294</v>
      </c>
      <c r="AA286" s="20">
        <f t="shared" si="37"/>
        <v>129600</v>
      </c>
      <c r="AB286" s="20">
        <v>131900</v>
      </c>
      <c r="AC286" s="24"/>
      <c r="AD286" s="21"/>
    </row>
    <row r="287" spans="1:30" s="125" customFormat="1" ht="16.5" x14ac:dyDescent="0.25">
      <c r="A287" s="135">
        <v>281</v>
      </c>
      <c r="B287" s="40" t="s">
        <v>4374</v>
      </c>
      <c r="C287" s="12" t="s">
        <v>830</v>
      </c>
      <c r="D287" s="13" t="s">
        <v>817</v>
      </c>
      <c r="E287" s="13" t="s">
        <v>5297</v>
      </c>
      <c r="F287" s="12" t="s">
        <v>831</v>
      </c>
      <c r="G287" s="14" t="s">
        <v>832</v>
      </c>
      <c r="H287" s="14" t="s">
        <v>832</v>
      </c>
      <c r="I287" s="15" t="s">
        <v>832</v>
      </c>
      <c r="J287" s="12" t="s">
        <v>5</v>
      </c>
      <c r="K287" s="12" t="s">
        <v>426</v>
      </c>
      <c r="L287" s="12">
        <v>116</v>
      </c>
      <c r="M287" s="16">
        <v>116</v>
      </c>
      <c r="N287" s="14" t="s">
        <v>820</v>
      </c>
      <c r="O287" s="17">
        <v>89000</v>
      </c>
      <c r="P287" s="17">
        <v>31304.347826087</v>
      </c>
      <c r="Q287" s="18">
        <v>120000</v>
      </c>
      <c r="R287" s="18">
        <f t="shared" si="34"/>
        <v>40695.652173913099</v>
      </c>
      <c r="S287" s="18">
        <v>0</v>
      </c>
      <c r="T287" s="18">
        <f t="shared" si="35"/>
        <v>129695.6521739131</v>
      </c>
      <c r="U287" s="18">
        <f t="shared" si="36"/>
        <v>129600</v>
      </c>
      <c r="V287" s="13" t="s">
        <v>63</v>
      </c>
      <c r="W287" s="13" t="s">
        <v>738</v>
      </c>
      <c r="X287" s="44" t="s">
        <v>5900</v>
      </c>
      <c r="Y287" s="13" t="s">
        <v>29</v>
      </c>
      <c r="Z287" s="19">
        <v>43294</v>
      </c>
      <c r="AA287" s="20">
        <f t="shared" si="37"/>
        <v>129600</v>
      </c>
      <c r="AB287" s="20">
        <v>131900</v>
      </c>
      <c r="AC287" s="24"/>
      <c r="AD287" s="21"/>
    </row>
    <row r="288" spans="1:30" s="125" customFormat="1" ht="16.5" x14ac:dyDescent="0.25">
      <c r="A288" s="135">
        <v>282</v>
      </c>
      <c r="B288" s="40" t="s">
        <v>4375</v>
      </c>
      <c r="C288" s="12" t="s">
        <v>833</v>
      </c>
      <c r="D288" s="13" t="s">
        <v>817</v>
      </c>
      <c r="E288" s="13" t="s">
        <v>5297</v>
      </c>
      <c r="F288" s="12" t="s">
        <v>834</v>
      </c>
      <c r="G288" s="14" t="s">
        <v>835</v>
      </c>
      <c r="H288" s="14" t="s">
        <v>835</v>
      </c>
      <c r="I288" s="15" t="s">
        <v>835</v>
      </c>
      <c r="J288" s="12" t="s">
        <v>26</v>
      </c>
      <c r="K288" s="12" t="s">
        <v>426</v>
      </c>
      <c r="L288" s="12">
        <v>116</v>
      </c>
      <c r="M288" s="16">
        <v>116</v>
      </c>
      <c r="N288" s="14" t="s">
        <v>820</v>
      </c>
      <c r="O288" s="17">
        <v>89000</v>
      </c>
      <c r="P288" s="17">
        <v>31304.347826087</v>
      </c>
      <c r="Q288" s="18">
        <v>120000</v>
      </c>
      <c r="R288" s="18">
        <f t="shared" si="34"/>
        <v>40695.652173913099</v>
      </c>
      <c r="S288" s="18">
        <v>0</v>
      </c>
      <c r="T288" s="18">
        <f t="shared" si="35"/>
        <v>129695.6521739131</v>
      </c>
      <c r="U288" s="18">
        <f t="shared" si="36"/>
        <v>129600</v>
      </c>
      <c r="V288" s="13" t="s">
        <v>63</v>
      </c>
      <c r="W288" s="13" t="s">
        <v>738</v>
      </c>
      <c r="X288" s="44" t="s">
        <v>5899</v>
      </c>
      <c r="Y288" s="13" t="s">
        <v>29</v>
      </c>
      <c r="Z288" s="19">
        <v>43294</v>
      </c>
      <c r="AA288" s="20">
        <f t="shared" si="37"/>
        <v>129600</v>
      </c>
      <c r="AB288" s="20">
        <v>131900</v>
      </c>
      <c r="AC288" s="24"/>
      <c r="AD288" s="21"/>
    </row>
    <row r="289" spans="1:30" s="125" customFormat="1" ht="16.5" x14ac:dyDescent="0.25">
      <c r="A289" s="135">
        <v>283</v>
      </c>
      <c r="B289" s="40" t="s">
        <v>4376</v>
      </c>
      <c r="C289" s="12" t="s">
        <v>838</v>
      </c>
      <c r="D289" s="13" t="s">
        <v>836</v>
      </c>
      <c r="E289" s="13" t="s">
        <v>5297</v>
      </c>
      <c r="F289" s="12" t="s">
        <v>839</v>
      </c>
      <c r="G289" s="14" t="s">
        <v>840</v>
      </c>
      <c r="H289" s="14" t="s">
        <v>840</v>
      </c>
      <c r="I289" s="15" t="s">
        <v>840</v>
      </c>
      <c r="J289" s="12" t="s">
        <v>112</v>
      </c>
      <c r="K289" s="12" t="s">
        <v>426</v>
      </c>
      <c r="L289" s="12">
        <v>118</v>
      </c>
      <c r="M289" s="16">
        <v>118</v>
      </c>
      <c r="N289" s="14" t="s">
        <v>837</v>
      </c>
      <c r="O289" s="17">
        <v>6000</v>
      </c>
      <c r="P289" s="17">
        <v>6260.8695652173901</v>
      </c>
      <c r="Q289" s="18">
        <v>12200</v>
      </c>
      <c r="R289" s="18">
        <f t="shared" si="34"/>
        <v>8139.1304347826072</v>
      </c>
      <c r="S289" s="18">
        <v>0</v>
      </c>
      <c r="T289" s="18">
        <f t="shared" si="35"/>
        <v>14139.130434782608</v>
      </c>
      <c r="U289" s="18">
        <f t="shared" si="36"/>
        <v>14100</v>
      </c>
      <c r="V289" s="13" t="s">
        <v>63</v>
      </c>
      <c r="W289" s="13" t="s">
        <v>738</v>
      </c>
      <c r="X289" s="44" t="s">
        <v>5905</v>
      </c>
      <c r="Y289" s="13" t="s">
        <v>29</v>
      </c>
      <c r="Z289" s="19">
        <v>43294</v>
      </c>
      <c r="AA289" s="20">
        <f t="shared" si="37"/>
        <v>14100</v>
      </c>
      <c r="AB289" s="20">
        <v>14500</v>
      </c>
      <c r="AC289" s="24"/>
      <c r="AD289" s="21"/>
    </row>
    <row r="290" spans="1:30" s="125" customFormat="1" ht="33" x14ac:dyDescent="0.25">
      <c r="A290" s="135">
        <v>284</v>
      </c>
      <c r="B290" s="40" t="s">
        <v>4377</v>
      </c>
      <c r="C290" s="12" t="s">
        <v>843</v>
      </c>
      <c r="D290" s="13" t="s">
        <v>841</v>
      </c>
      <c r="E290" s="13" t="s">
        <v>5296</v>
      </c>
      <c r="F290" s="12" t="s">
        <v>844</v>
      </c>
      <c r="G290" s="14" t="s">
        <v>845</v>
      </c>
      <c r="H290" s="14" t="s">
        <v>845</v>
      </c>
      <c r="I290" s="15" t="s">
        <v>845</v>
      </c>
      <c r="J290" s="12" t="s">
        <v>26</v>
      </c>
      <c r="K290" s="12" t="s">
        <v>417</v>
      </c>
      <c r="L290" s="12">
        <v>125</v>
      </c>
      <c r="M290" s="16">
        <v>125</v>
      </c>
      <c r="N290" s="14" t="s">
        <v>842</v>
      </c>
      <c r="O290" s="17">
        <v>316000</v>
      </c>
      <c r="P290" s="17">
        <v>68869.565217391297</v>
      </c>
      <c r="Q290" s="18">
        <v>384000</v>
      </c>
      <c r="R290" s="18">
        <f t="shared" si="34"/>
        <v>89530.434782608689</v>
      </c>
      <c r="S290" s="18">
        <v>0</v>
      </c>
      <c r="T290" s="18">
        <f t="shared" si="35"/>
        <v>405530.4347826087</v>
      </c>
      <c r="U290" s="18">
        <f t="shared" si="36"/>
        <v>405500</v>
      </c>
      <c r="V290" s="13" t="s">
        <v>409</v>
      </c>
      <c r="W290" s="13" t="s">
        <v>738</v>
      </c>
      <c r="X290" s="44"/>
      <c r="Y290" s="13" t="s">
        <v>29</v>
      </c>
      <c r="Z290" s="19">
        <v>43294</v>
      </c>
      <c r="AA290" s="20">
        <f t="shared" si="37"/>
        <v>405500</v>
      </c>
      <c r="AB290" s="20">
        <v>410500</v>
      </c>
      <c r="AC290" s="24"/>
      <c r="AD290" s="21"/>
    </row>
    <row r="291" spans="1:30" s="125" customFormat="1" ht="33" x14ac:dyDescent="0.25">
      <c r="A291" s="135">
        <v>285</v>
      </c>
      <c r="B291" s="40" t="s">
        <v>4378</v>
      </c>
      <c r="C291" s="12" t="s">
        <v>846</v>
      </c>
      <c r="D291" s="13" t="s">
        <v>841</v>
      </c>
      <c r="E291" s="13" t="s">
        <v>5298</v>
      </c>
      <c r="F291" s="12" t="s">
        <v>847</v>
      </c>
      <c r="G291" s="14" t="s">
        <v>848</v>
      </c>
      <c r="H291" s="14" t="s">
        <v>848</v>
      </c>
      <c r="I291" s="15" t="s">
        <v>848</v>
      </c>
      <c r="J291" s="12" t="s">
        <v>26</v>
      </c>
      <c r="K291" s="12" t="s">
        <v>18</v>
      </c>
      <c r="L291" s="12">
        <v>125</v>
      </c>
      <c r="M291" s="16">
        <v>125</v>
      </c>
      <c r="N291" s="14" t="s">
        <v>842</v>
      </c>
      <c r="O291" s="17">
        <v>316000</v>
      </c>
      <c r="P291" s="17">
        <v>68869.565217391297</v>
      </c>
      <c r="Q291" s="18">
        <v>384000</v>
      </c>
      <c r="R291" s="18">
        <f t="shared" si="34"/>
        <v>89530.434782608689</v>
      </c>
      <c r="S291" s="18">
        <v>0</v>
      </c>
      <c r="T291" s="18">
        <f t="shared" si="35"/>
        <v>405530.4347826087</v>
      </c>
      <c r="U291" s="18">
        <f t="shared" si="36"/>
        <v>405500</v>
      </c>
      <c r="V291" s="13" t="s">
        <v>34</v>
      </c>
      <c r="W291" s="13" t="s">
        <v>738</v>
      </c>
      <c r="X291" s="44"/>
      <c r="Y291" s="13" t="s">
        <v>35</v>
      </c>
      <c r="Z291" s="19">
        <v>43294</v>
      </c>
      <c r="AA291" s="20">
        <f t="shared" si="37"/>
        <v>405500</v>
      </c>
      <c r="AB291" s="20">
        <v>410500</v>
      </c>
      <c r="AC291" s="24"/>
      <c r="AD291" s="21"/>
    </row>
    <row r="292" spans="1:30" s="125" customFormat="1" ht="33" x14ac:dyDescent="0.25">
      <c r="A292" s="135">
        <v>286</v>
      </c>
      <c r="B292" s="40" t="s">
        <v>4379</v>
      </c>
      <c r="C292" s="12" t="s">
        <v>849</v>
      </c>
      <c r="D292" s="13" t="s">
        <v>850</v>
      </c>
      <c r="E292" s="13" t="s">
        <v>5296</v>
      </c>
      <c r="F292" s="12" t="s">
        <v>851</v>
      </c>
      <c r="G292" s="14" t="s">
        <v>852</v>
      </c>
      <c r="H292" s="14" t="s">
        <v>852</v>
      </c>
      <c r="I292" s="15" t="s">
        <v>852</v>
      </c>
      <c r="J292" s="12" t="s">
        <v>26</v>
      </c>
      <c r="K292" s="12" t="s">
        <v>417</v>
      </c>
      <c r="L292" s="12">
        <v>132</v>
      </c>
      <c r="M292" s="16">
        <v>132</v>
      </c>
      <c r="N292" s="14" t="s">
        <v>853</v>
      </c>
      <c r="O292" s="17">
        <v>1380000</v>
      </c>
      <c r="P292" s="17">
        <v>98608.695652173905</v>
      </c>
      <c r="Q292" s="18">
        <v>1478000</v>
      </c>
      <c r="R292" s="18">
        <f t="shared" si="34"/>
        <v>128191.30434782608</v>
      </c>
      <c r="S292" s="18">
        <v>0</v>
      </c>
      <c r="T292" s="18">
        <f t="shared" si="35"/>
        <v>1508191.3043478262</v>
      </c>
      <c r="U292" s="18">
        <f t="shared" si="36"/>
        <v>1508100</v>
      </c>
      <c r="V292" s="13" t="s">
        <v>409</v>
      </c>
      <c r="W292" s="13" t="s">
        <v>738</v>
      </c>
      <c r="X292" s="44" t="s">
        <v>5900</v>
      </c>
      <c r="Y292" s="13" t="s">
        <v>25</v>
      </c>
      <c r="Z292" s="19">
        <v>43294</v>
      </c>
      <c r="AA292" s="20">
        <f t="shared" si="37"/>
        <v>1508100</v>
      </c>
      <c r="AB292" s="20">
        <v>1515300</v>
      </c>
      <c r="AC292" s="24"/>
      <c r="AD292" s="21"/>
    </row>
    <row r="293" spans="1:30" s="125" customFormat="1" ht="33" x14ac:dyDescent="0.25">
      <c r="A293" s="135">
        <v>287</v>
      </c>
      <c r="B293" s="40" t="s">
        <v>4380</v>
      </c>
      <c r="C293" s="14" t="s">
        <v>854</v>
      </c>
      <c r="D293" s="14" t="s">
        <v>850</v>
      </c>
      <c r="E293" s="13" t="s">
        <v>5298</v>
      </c>
      <c r="F293" s="14" t="s">
        <v>855</v>
      </c>
      <c r="G293" s="14" t="s">
        <v>856</v>
      </c>
      <c r="H293" s="14" t="s">
        <v>4202</v>
      </c>
      <c r="I293" s="14" t="s">
        <v>856</v>
      </c>
      <c r="J293" s="14" t="s">
        <v>5</v>
      </c>
      <c r="K293" s="16" t="s">
        <v>62</v>
      </c>
      <c r="L293" s="14">
        <v>132</v>
      </c>
      <c r="M293" s="14">
        <v>132</v>
      </c>
      <c r="N293" s="14" t="s">
        <v>853</v>
      </c>
      <c r="O293" s="14">
        <v>1380000</v>
      </c>
      <c r="P293" s="14">
        <v>98608.695652173905</v>
      </c>
      <c r="Q293" s="14">
        <v>1478000</v>
      </c>
      <c r="R293" s="14">
        <f t="shared" si="34"/>
        <v>128191.30434782608</v>
      </c>
      <c r="S293" s="18">
        <v>0</v>
      </c>
      <c r="T293" s="14">
        <f t="shared" si="35"/>
        <v>1508191.3043478262</v>
      </c>
      <c r="U293" s="14">
        <f t="shared" si="36"/>
        <v>1508100</v>
      </c>
      <c r="V293" s="14" t="s">
        <v>34</v>
      </c>
      <c r="W293" s="14" t="s">
        <v>738</v>
      </c>
      <c r="X293" s="44" t="s">
        <v>5900</v>
      </c>
      <c r="Y293" s="14" t="s">
        <v>35</v>
      </c>
      <c r="Z293" s="14">
        <v>43294</v>
      </c>
      <c r="AA293" s="20">
        <f t="shared" si="37"/>
        <v>1508100</v>
      </c>
      <c r="AB293" s="87">
        <v>1515300</v>
      </c>
      <c r="AC293" s="88"/>
      <c r="AD293" s="136"/>
    </row>
    <row r="294" spans="1:30" s="125" customFormat="1" ht="33" x14ac:dyDescent="0.25">
      <c r="A294" s="135">
        <v>288</v>
      </c>
      <c r="B294" s="40" t="s">
        <v>4381</v>
      </c>
      <c r="C294" s="12" t="s">
        <v>857</v>
      </c>
      <c r="D294" s="13" t="s">
        <v>858</v>
      </c>
      <c r="E294" s="13" t="s">
        <v>5296</v>
      </c>
      <c r="F294" s="12" t="s">
        <v>859</v>
      </c>
      <c r="G294" s="14" t="s">
        <v>860</v>
      </c>
      <c r="H294" s="14" t="s">
        <v>4172</v>
      </c>
      <c r="I294" s="15" t="s">
        <v>860</v>
      </c>
      <c r="J294" s="12" t="s">
        <v>26</v>
      </c>
      <c r="K294" s="12" t="s">
        <v>524</v>
      </c>
      <c r="L294" s="12">
        <v>133</v>
      </c>
      <c r="M294" s="16">
        <v>133</v>
      </c>
      <c r="N294" s="14" t="s">
        <v>861</v>
      </c>
      <c r="O294" s="17">
        <v>3180000</v>
      </c>
      <c r="P294" s="17">
        <v>98608.695652173905</v>
      </c>
      <c r="Q294" s="18">
        <v>3278000</v>
      </c>
      <c r="R294" s="18">
        <f t="shared" si="34"/>
        <v>128191.30434782608</v>
      </c>
      <c r="S294" s="18">
        <v>0</v>
      </c>
      <c r="T294" s="18">
        <f t="shared" si="35"/>
        <v>3308191.3043478262</v>
      </c>
      <c r="U294" s="18">
        <f t="shared" si="36"/>
        <v>3308100</v>
      </c>
      <c r="V294" s="13" t="s">
        <v>409</v>
      </c>
      <c r="W294" s="13" t="s">
        <v>738</v>
      </c>
      <c r="X294" s="44" t="s">
        <v>5900</v>
      </c>
      <c r="Y294" s="13" t="s">
        <v>25</v>
      </c>
      <c r="Z294" s="19">
        <v>43294</v>
      </c>
      <c r="AA294" s="20">
        <f t="shared" si="37"/>
        <v>3308100</v>
      </c>
      <c r="AB294" s="20">
        <v>3315300</v>
      </c>
      <c r="AC294" s="24"/>
      <c r="AD294" s="21"/>
    </row>
    <row r="295" spans="1:30" s="125" customFormat="1" ht="33" x14ac:dyDescent="0.25">
      <c r="A295" s="135">
        <v>289</v>
      </c>
      <c r="B295" s="40" t="s">
        <v>4382</v>
      </c>
      <c r="C295" s="12" t="s">
        <v>864</v>
      </c>
      <c r="D295" s="13" t="s">
        <v>865</v>
      </c>
      <c r="E295" s="13" t="s">
        <v>5297</v>
      </c>
      <c r="F295" s="12" t="s">
        <v>866</v>
      </c>
      <c r="G295" s="14" t="s">
        <v>867</v>
      </c>
      <c r="H295" s="14" t="s">
        <v>867</v>
      </c>
      <c r="I295" s="15" t="s">
        <v>867</v>
      </c>
      <c r="J295" s="12" t="s">
        <v>26</v>
      </c>
      <c r="K295" s="12" t="s">
        <v>62</v>
      </c>
      <c r="L295" s="12">
        <v>139</v>
      </c>
      <c r="M295" s="80">
        <v>139</v>
      </c>
      <c r="N295" s="14" t="s">
        <v>868</v>
      </c>
      <c r="O295" s="17">
        <v>254057</v>
      </c>
      <c r="P295" s="17">
        <v>48432.521739130403</v>
      </c>
      <c r="Q295" s="81">
        <v>302000</v>
      </c>
      <c r="R295" s="18">
        <f t="shared" si="34"/>
        <v>62962.278260869527</v>
      </c>
      <c r="S295" s="18">
        <v>0</v>
      </c>
      <c r="T295" s="18">
        <f t="shared" si="35"/>
        <v>317019.27826086956</v>
      </c>
      <c r="U295" s="18">
        <f t="shared" si="36"/>
        <v>317000</v>
      </c>
      <c r="V295" s="13" t="s">
        <v>63</v>
      </c>
      <c r="W295" s="13" t="s">
        <v>738</v>
      </c>
      <c r="X295" s="44" t="s">
        <v>5900</v>
      </c>
      <c r="Y295" s="13" t="s">
        <v>46</v>
      </c>
      <c r="Z295" s="19">
        <v>43294</v>
      </c>
      <c r="AA295" s="20">
        <f t="shared" si="37"/>
        <v>317000</v>
      </c>
      <c r="AB295" s="20">
        <v>320500</v>
      </c>
      <c r="AC295" s="24"/>
      <c r="AD295" s="21"/>
    </row>
    <row r="296" spans="1:30" s="125" customFormat="1" ht="33" x14ac:dyDescent="0.25">
      <c r="A296" s="135">
        <v>290</v>
      </c>
      <c r="B296" s="40" t="s">
        <v>5907</v>
      </c>
      <c r="C296" s="12" t="s">
        <v>5908</v>
      </c>
      <c r="D296" s="13" t="s">
        <v>869</v>
      </c>
      <c r="E296" s="13" t="s">
        <v>5297</v>
      </c>
      <c r="F296" s="12" t="s">
        <v>5909</v>
      </c>
      <c r="G296" s="14" t="s">
        <v>5910</v>
      </c>
      <c r="H296" s="14" t="s">
        <v>5910</v>
      </c>
      <c r="I296" s="15" t="s">
        <v>5910</v>
      </c>
      <c r="J296" s="12" t="s">
        <v>5</v>
      </c>
      <c r="K296" s="12" t="s">
        <v>62</v>
      </c>
      <c r="L296" s="12">
        <v>140</v>
      </c>
      <c r="M296" s="16">
        <v>140</v>
      </c>
      <c r="N296" s="14" t="s">
        <v>870</v>
      </c>
      <c r="O296" s="17">
        <v>187000</v>
      </c>
      <c r="P296" s="17">
        <v>68869.565217391297</v>
      </c>
      <c r="Q296" s="18">
        <v>255000</v>
      </c>
      <c r="R296" s="18">
        <f t="shared" si="34"/>
        <v>89530.434782608689</v>
      </c>
      <c r="S296" s="18">
        <v>0</v>
      </c>
      <c r="T296" s="18">
        <f t="shared" si="35"/>
        <v>276530.4347826087</v>
      </c>
      <c r="U296" s="18">
        <f t="shared" si="36"/>
        <v>276500</v>
      </c>
      <c r="V296" s="13" t="s">
        <v>63</v>
      </c>
      <c r="W296" s="13" t="s">
        <v>738</v>
      </c>
      <c r="X296" s="44" t="s">
        <v>5899</v>
      </c>
      <c r="Y296" s="19">
        <v>43294</v>
      </c>
      <c r="Z296" s="20">
        <f t="shared" ref="Z296" si="38">U296</f>
        <v>276500</v>
      </c>
      <c r="AA296" s="20">
        <v>281500</v>
      </c>
      <c r="AB296" s="24"/>
      <c r="AC296" s="24"/>
      <c r="AD296" s="21"/>
    </row>
    <row r="297" spans="1:30" s="125" customFormat="1" ht="49.5" x14ac:dyDescent="0.25">
      <c r="A297" s="135">
        <v>291</v>
      </c>
      <c r="B297" s="40" t="s">
        <v>4383</v>
      </c>
      <c r="C297" s="12" t="s">
        <v>871</v>
      </c>
      <c r="D297" s="13" t="s">
        <v>869</v>
      </c>
      <c r="E297" s="13" t="s">
        <v>5298</v>
      </c>
      <c r="F297" s="12" t="s">
        <v>862</v>
      </c>
      <c r="G297" s="14" t="s">
        <v>863</v>
      </c>
      <c r="H297" s="14" t="s">
        <v>4245</v>
      </c>
      <c r="I297" s="15" t="s">
        <v>863</v>
      </c>
      <c r="J297" s="12" t="s">
        <v>5</v>
      </c>
      <c r="K297" s="12" t="s">
        <v>417</v>
      </c>
      <c r="L297" s="12">
        <v>140</v>
      </c>
      <c r="M297" s="16">
        <v>140</v>
      </c>
      <c r="N297" s="14" t="s">
        <v>870</v>
      </c>
      <c r="O297" s="17">
        <v>187000</v>
      </c>
      <c r="P297" s="17">
        <v>68869.565217391297</v>
      </c>
      <c r="Q297" s="18">
        <v>255000</v>
      </c>
      <c r="R297" s="18">
        <f t="shared" si="34"/>
        <v>89530.434782608689</v>
      </c>
      <c r="S297" s="18">
        <v>0</v>
      </c>
      <c r="T297" s="18">
        <f t="shared" si="35"/>
        <v>276530.4347826087</v>
      </c>
      <c r="U297" s="18">
        <f t="shared" si="36"/>
        <v>276500</v>
      </c>
      <c r="V297" s="13" t="s">
        <v>34</v>
      </c>
      <c r="W297" s="13" t="s">
        <v>738</v>
      </c>
      <c r="X297" s="44" t="s">
        <v>5899</v>
      </c>
      <c r="Y297" s="13" t="s">
        <v>35</v>
      </c>
      <c r="Z297" s="19">
        <v>43294</v>
      </c>
      <c r="AA297" s="20">
        <f t="shared" si="37"/>
        <v>276500</v>
      </c>
      <c r="AB297" s="20">
        <v>281500</v>
      </c>
      <c r="AC297" s="24"/>
      <c r="AD297" s="21"/>
    </row>
    <row r="298" spans="1:30" s="125" customFormat="1" ht="33" x14ac:dyDescent="0.25">
      <c r="A298" s="135">
        <v>292</v>
      </c>
      <c r="B298" s="40" t="s">
        <v>4384</v>
      </c>
      <c r="C298" s="12" t="s">
        <v>877</v>
      </c>
      <c r="D298" s="13" t="s">
        <v>873</v>
      </c>
      <c r="E298" s="13" t="s">
        <v>5297</v>
      </c>
      <c r="F298" s="12" t="s">
        <v>878</v>
      </c>
      <c r="G298" s="14" t="s">
        <v>879</v>
      </c>
      <c r="H298" s="14" t="s">
        <v>879</v>
      </c>
      <c r="I298" s="15" t="s">
        <v>879</v>
      </c>
      <c r="J298" s="12" t="s">
        <v>26</v>
      </c>
      <c r="K298" s="12" t="s">
        <v>62</v>
      </c>
      <c r="L298" s="12">
        <v>142</v>
      </c>
      <c r="M298" s="16">
        <v>142</v>
      </c>
      <c r="N298" s="14" t="s">
        <v>876</v>
      </c>
      <c r="O298" s="17">
        <v>224000</v>
      </c>
      <c r="P298" s="17">
        <v>98608.695652173905</v>
      </c>
      <c r="Q298" s="18">
        <v>322000</v>
      </c>
      <c r="R298" s="18">
        <f t="shared" si="34"/>
        <v>128191.30434782608</v>
      </c>
      <c r="S298" s="18">
        <v>0</v>
      </c>
      <c r="T298" s="18">
        <f t="shared" si="35"/>
        <v>352191.30434782605</v>
      </c>
      <c r="U298" s="18">
        <f t="shared" si="36"/>
        <v>352100</v>
      </c>
      <c r="V298" s="13" t="s">
        <v>63</v>
      </c>
      <c r="W298" s="13" t="s">
        <v>738</v>
      </c>
      <c r="X298" s="44" t="s">
        <v>5900</v>
      </c>
      <c r="Y298" s="13" t="s">
        <v>29</v>
      </c>
      <c r="Z298" s="19">
        <v>43294</v>
      </c>
      <c r="AA298" s="20">
        <f t="shared" si="37"/>
        <v>352100</v>
      </c>
      <c r="AB298" s="20">
        <v>359300</v>
      </c>
      <c r="AC298" s="24"/>
      <c r="AD298" s="21"/>
    </row>
    <row r="299" spans="1:30" s="125" customFormat="1" ht="33" x14ac:dyDescent="0.25">
      <c r="A299" s="135">
        <v>293</v>
      </c>
      <c r="B299" s="40" t="s">
        <v>4385</v>
      </c>
      <c r="C299" s="12" t="s">
        <v>872</v>
      </c>
      <c r="D299" s="13" t="s">
        <v>873</v>
      </c>
      <c r="E299" s="13" t="s">
        <v>5297</v>
      </c>
      <c r="F299" s="12" t="s">
        <v>874</v>
      </c>
      <c r="G299" s="14" t="s">
        <v>875</v>
      </c>
      <c r="H299" s="14" t="s">
        <v>875</v>
      </c>
      <c r="I299" s="15" t="s">
        <v>875</v>
      </c>
      <c r="J299" s="12" t="s">
        <v>26</v>
      </c>
      <c r="K299" s="12" t="s">
        <v>417</v>
      </c>
      <c r="L299" s="12">
        <v>142</v>
      </c>
      <c r="M299" s="16">
        <v>142</v>
      </c>
      <c r="N299" s="14" t="s">
        <v>876</v>
      </c>
      <c r="O299" s="17">
        <v>224000</v>
      </c>
      <c r="P299" s="17">
        <v>98608.695652173905</v>
      </c>
      <c r="Q299" s="18">
        <v>322000</v>
      </c>
      <c r="R299" s="18">
        <f t="shared" si="34"/>
        <v>128191.30434782608</v>
      </c>
      <c r="S299" s="18">
        <v>0</v>
      </c>
      <c r="T299" s="18">
        <f t="shared" si="35"/>
        <v>352191.30434782605</v>
      </c>
      <c r="U299" s="18">
        <f t="shared" si="36"/>
        <v>352100</v>
      </c>
      <c r="V299" s="13" t="s">
        <v>63</v>
      </c>
      <c r="W299" s="13" t="s">
        <v>738</v>
      </c>
      <c r="X299" s="44"/>
      <c r="Y299" s="13" t="s">
        <v>29</v>
      </c>
      <c r="Z299" s="19">
        <v>43294</v>
      </c>
      <c r="AA299" s="20">
        <f t="shared" si="37"/>
        <v>352100</v>
      </c>
      <c r="AB299" s="20">
        <v>359300</v>
      </c>
      <c r="AC299" s="24"/>
      <c r="AD299" s="21"/>
    </row>
    <row r="300" spans="1:30" s="125" customFormat="1" ht="33" x14ac:dyDescent="0.25">
      <c r="A300" s="135">
        <v>294</v>
      </c>
      <c r="B300" s="40" t="s">
        <v>4386</v>
      </c>
      <c r="C300" s="12" t="s">
        <v>880</v>
      </c>
      <c r="D300" s="13" t="s">
        <v>873</v>
      </c>
      <c r="E300" s="13" t="s">
        <v>5298</v>
      </c>
      <c r="F300" s="12" t="s">
        <v>881</v>
      </c>
      <c r="G300" s="14" t="s">
        <v>882</v>
      </c>
      <c r="H300" s="14" t="s">
        <v>882</v>
      </c>
      <c r="I300" s="15" t="s">
        <v>882</v>
      </c>
      <c r="J300" s="12" t="s">
        <v>5</v>
      </c>
      <c r="K300" s="12" t="s">
        <v>426</v>
      </c>
      <c r="L300" s="12">
        <v>142</v>
      </c>
      <c r="M300" s="16">
        <v>142</v>
      </c>
      <c r="N300" s="14" t="s">
        <v>876</v>
      </c>
      <c r="O300" s="17">
        <v>224000</v>
      </c>
      <c r="P300" s="17">
        <v>98608.695652173905</v>
      </c>
      <c r="Q300" s="18">
        <v>322000</v>
      </c>
      <c r="R300" s="18">
        <f t="shared" si="34"/>
        <v>128191.30434782608</v>
      </c>
      <c r="S300" s="18">
        <v>0</v>
      </c>
      <c r="T300" s="18">
        <f t="shared" si="35"/>
        <v>352191.30434782605</v>
      </c>
      <c r="U300" s="18">
        <f t="shared" si="36"/>
        <v>352100</v>
      </c>
      <c r="V300" s="13" t="s">
        <v>34</v>
      </c>
      <c r="W300" s="13" t="s">
        <v>738</v>
      </c>
      <c r="X300" s="44" t="s">
        <v>5906</v>
      </c>
      <c r="Y300" s="13" t="s">
        <v>35</v>
      </c>
      <c r="Z300" s="19">
        <v>43294</v>
      </c>
      <c r="AA300" s="20">
        <f t="shared" si="37"/>
        <v>352100</v>
      </c>
      <c r="AB300" s="20">
        <v>359300</v>
      </c>
      <c r="AC300" s="24"/>
      <c r="AD300" s="21"/>
    </row>
    <row r="301" spans="1:30" s="125" customFormat="1" ht="33" x14ac:dyDescent="0.25">
      <c r="A301" s="135">
        <v>295</v>
      </c>
      <c r="B301" s="40" t="s">
        <v>4387</v>
      </c>
      <c r="C301" s="12" t="s">
        <v>883</v>
      </c>
      <c r="D301" s="13" t="s">
        <v>884</v>
      </c>
      <c r="E301" s="13" t="s">
        <v>5297</v>
      </c>
      <c r="F301" s="12" t="s">
        <v>885</v>
      </c>
      <c r="G301" s="14" t="s">
        <v>886</v>
      </c>
      <c r="H301" s="14" t="s">
        <v>886</v>
      </c>
      <c r="I301" s="15" t="s">
        <v>886</v>
      </c>
      <c r="J301" s="12" t="s">
        <v>26</v>
      </c>
      <c r="K301" s="12" t="s">
        <v>426</v>
      </c>
      <c r="L301" s="12">
        <v>144</v>
      </c>
      <c r="M301" s="16">
        <v>144</v>
      </c>
      <c r="N301" s="14" t="s">
        <v>887</v>
      </c>
      <c r="O301" s="17">
        <v>144000</v>
      </c>
      <c r="P301" s="17">
        <v>54782.608695652198</v>
      </c>
      <c r="Q301" s="18">
        <v>198000</v>
      </c>
      <c r="R301" s="18">
        <f t="shared" si="34"/>
        <v>71217.391304347853</v>
      </c>
      <c r="S301" s="18">
        <v>0</v>
      </c>
      <c r="T301" s="18">
        <f t="shared" si="35"/>
        <v>215217.39130434784</v>
      </c>
      <c r="U301" s="18">
        <f t="shared" si="36"/>
        <v>215200</v>
      </c>
      <c r="V301" s="13" t="s">
        <v>63</v>
      </c>
      <c r="W301" s="13" t="s">
        <v>738</v>
      </c>
      <c r="X301" s="44" t="s">
        <v>5900</v>
      </c>
      <c r="Y301" s="13" t="s">
        <v>29</v>
      </c>
      <c r="Z301" s="19">
        <v>43294</v>
      </c>
      <c r="AA301" s="20">
        <f t="shared" si="37"/>
        <v>215200</v>
      </c>
      <c r="AB301" s="20">
        <v>219200</v>
      </c>
      <c r="AC301" s="24"/>
      <c r="AD301" s="21"/>
    </row>
    <row r="302" spans="1:30" s="125" customFormat="1" ht="33" x14ac:dyDescent="0.25">
      <c r="A302" s="135">
        <v>296</v>
      </c>
      <c r="B302" s="40" t="s">
        <v>4388</v>
      </c>
      <c r="C302" s="12" t="s">
        <v>888</v>
      </c>
      <c r="D302" s="13" t="s">
        <v>884</v>
      </c>
      <c r="E302" s="13" t="s">
        <v>5297</v>
      </c>
      <c r="F302" s="12" t="s">
        <v>889</v>
      </c>
      <c r="G302" s="14" t="s">
        <v>890</v>
      </c>
      <c r="H302" s="14" t="s">
        <v>890</v>
      </c>
      <c r="I302" s="15" t="s">
        <v>890</v>
      </c>
      <c r="J302" s="12" t="s">
        <v>26</v>
      </c>
      <c r="K302" s="12" t="s">
        <v>426</v>
      </c>
      <c r="L302" s="12">
        <v>144</v>
      </c>
      <c r="M302" s="16">
        <v>144</v>
      </c>
      <c r="N302" s="14" t="s">
        <v>887</v>
      </c>
      <c r="O302" s="17">
        <v>144000</v>
      </c>
      <c r="P302" s="17">
        <v>54782.608695652198</v>
      </c>
      <c r="Q302" s="18">
        <v>198000</v>
      </c>
      <c r="R302" s="18">
        <f t="shared" si="34"/>
        <v>71217.391304347853</v>
      </c>
      <c r="S302" s="18">
        <v>0</v>
      </c>
      <c r="T302" s="18">
        <f t="shared" si="35"/>
        <v>215217.39130434784</v>
      </c>
      <c r="U302" s="18">
        <f t="shared" si="36"/>
        <v>215200</v>
      </c>
      <c r="V302" s="13" t="s">
        <v>63</v>
      </c>
      <c r="W302" s="13" t="s">
        <v>738</v>
      </c>
      <c r="X302" s="44" t="s">
        <v>5900</v>
      </c>
      <c r="Y302" s="13" t="s">
        <v>29</v>
      </c>
      <c r="Z302" s="19">
        <v>43294</v>
      </c>
      <c r="AA302" s="20">
        <f t="shared" si="37"/>
        <v>215200</v>
      </c>
      <c r="AB302" s="20">
        <v>219200</v>
      </c>
      <c r="AC302" s="24"/>
      <c r="AD302" s="21"/>
    </row>
    <row r="303" spans="1:30" s="125" customFormat="1" ht="33" x14ac:dyDescent="0.25">
      <c r="A303" s="135">
        <v>297</v>
      </c>
      <c r="B303" s="40" t="s">
        <v>4389</v>
      </c>
      <c r="C303" s="12" t="s">
        <v>891</v>
      </c>
      <c r="D303" s="13" t="s">
        <v>884</v>
      </c>
      <c r="E303" s="13" t="s">
        <v>5297</v>
      </c>
      <c r="F303" s="12" t="s">
        <v>892</v>
      </c>
      <c r="G303" s="14" t="s">
        <v>887</v>
      </c>
      <c r="H303" s="14" t="s">
        <v>887</v>
      </c>
      <c r="I303" s="15" t="s">
        <v>887</v>
      </c>
      <c r="J303" s="12" t="s">
        <v>26</v>
      </c>
      <c r="K303" s="12" t="s">
        <v>426</v>
      </c>
      <c r="L303" s="12">
        <v>144</v>
      </c>
      <c r="M303" s="16">
        <v>144</v>
      </c>
      <c r="N303" s="14" t="s">
        <v>887</v>
      </c>
      <c r="O303" s="17">
        <v>144000</v>
      </c>
      <c r="P303" s="17">
        <v>54782.608695652198</v>
      </c>
      <c r="Q303" s="18">
        <v>198000</v>
      </c>
      <c r="R303" s="18">
        <f t="shared" si="34"/>
        <v>71217.391304347853</v>
      </c>
      <c r="S303" s="18">
        <v>0</v>
      </c>
      <c r="T303" s="18">
        <f t="shared" si="35"/>
        <v>215217.39130434784</v>
      </c>
      <c r="U303" s="18">
        <f t="shared" si="36"/>
        <v>215200</v>
      </c>
      <c r="V303" s="13" t="s">
        <v>63</v>
      </c>
      <c r="W303" s="13" t="s">
        <v>738</v>
      </c>
      <c r="X303" s="44" t="s">
        <v>5900</v>
      </c>
      <c r="Y303" s="13" t="s">
        <v>29</v>
      </c>
      <c r="Z303" s="19">
        <v>43294</v>
      </c>
      <c r="AA303" s="20">
        <f t="shared" si="37"/>
        <v>215200</v>
      </c>
      <c r="AB303" s="20">
        <v>219200</v>
      </c>
      <c r="AC303" s="24"/>
      <c r="AD303" s="21"/>
    </row>
    <row r="304" spans="1:30" s="125" customFormat="1" ht="16.5" x14ac:dyDescent="0.25">
      <c r="A304" s="135">
        <v>298</v>
      </c>
      <c r="B304" s="40" t="s">
        <v>4390</v>
      </c>
      <c r="C304" s="12" t="s">
        <v>896</v>
      </c>
      <c r="D304" s="13" t="s">
        <v>894</v>
      </c>
      <c r="E304" s="13" t="s">
        <v>5298</v>
      </c>
      <c r="F304" s="12" t="s">
        <v>897</v>
      </c>
      <c r="G304" s="14" t="s">
        <v>898</v>
      </c>
      <c r="H304" s="14" t="s">
        <v>898</v>
      </c>
      <c r="I304" s="15" t="s">
        <v>898</v>
      </c>
      <c r="J304" s="12" t="s">
        <v>26</v>
      </c>
      <c r="K304" s="12" t="s">
        <v>22</v>
      </c>
      <c r="L304" s="12">
        <v>161</v>
      </c>
      <c r="M304" s="16">
        <v>161</v>
      </c>
      <c r="N304" s="14" t="s">
        <v>895</v>
      </c>
      <c r="O304" s="17">
        <v>184000</v>
      </c>
      <c r="P304" s="17">
        <v>68869.565217391297</v>
      </c>
      <c r="Q304" s="18">
        <v>252000</v>
      </c>
      <c r="R304" s="18">
        <f t="shared" si="34"/>
        <v>89530.434782608689</v>
      </c>
      <c r="S304" s="18">
        <v>0</v>
      </c>
      <c r="T304" s="18">
        <f t="shared" si="35"/>
        <v>273530.4347826087</v>
      </c>
      <c r="U304" s="18">
        <f t="shared" si="36"/>
        <v>273500</v>
      </c>
      <c r="V304" s="13" t="s">
        <v>34</v>
      </c>
      <c r="W304" s="13" t="s">
        <v>738</v>
      </c>
      <c r="X304" s="44" t="s">
        <v>5903</v>
      </c>
      <c r="Y304" s="13" t="s">
        <v>46</v>
      </c>
      <c r="Z304" s="19">
        <v>43294</v>
      </c>
      <c r="AA304" s="20">
        <f t="shared" si="37"/>
        <v>273500</v>
      </c>
      <c r="AB304" s="20">
        <v>278500</v>
      </c>
      <c r="AC304" s="24"/>
      <c r="AD304" s="21"/>
    </row>
    <row r="305" spans="1:30" s="125" customFormat="1" ht="16.5" x14ac:dyDescent="0.25">
      <c r="A305" s="135">
        <v>299</v>
      </c>
      <c r="B305" s="40" t="s">
        <v>4391</v>
      </c>
      <c r="C305" s="12" t="s">
        <v>899</v>
      </c>
      <c r="D305" s="13" t="s">
        <v>894</v>
      </c>
      <c r="E305" s="13" t="s">
        <v>4327</v>
      </c>
      <c r="F305" s="12" t="s">
        <v>900</v>
      </c>
      <c r="G305" s="14" t="s">
        <v>898</v>
      </c>
      <c r="H305" s="14" t="s">
        <v>898</v>
      </c>
      <c r="I305" s="15" t="s">
        <v>898</v>
      </c>
      <c r="J305" s="12" t="s">
        <v>26</v>
      </c>
      <c r="K305" s="12" t="s">
        <v>417</v>
      </c>
      <c r="L305" s="12">
        <v>161</v>
      </c>
      <c r="M305" s="16">
        <v>161</v>
      </c>
      <c r="N305" s="14" t="s">
        <v>895</v>
      </c>
      <c r="O305" s="17">
        <v>184000</v>
      </c>
      <c r="P305" s="17">
        <v>68869.565217391297</v>
      </c>
      <c r="Q305" s="18">
        <v>252000</v>
      </c>
      <c r="R305" s="18">
        <f t="shared" si="34"/>
        <v>89530.434782608689</v>
      </c>
      <c r="S305" s="18">
        <v>0</v>
      </c>
      <c r="T305" s="18">
        <f t="shared" si="35"/>
        <v>273530.4347826087</v>
      </c>
      <c r="U305" s="18">
        <f t="shared" si="36"/>
        <v>273500</v>
      </c>
      <c r="V305" s="13" t="s">
        <v>50</v>
      </c>
      <c r="W305" s="13" t="s">
        <v>738</v>
      </c>
      <c r="X305" s="44" t="s">
        <v>5921</v>
      </c>
      <c r="Y305" s="13" t="s">
        <v>46</v>
      </c>
      <c r="Z305" s="19">
        <v>43294</v>
      </c>
      <c r="AA305" s="20">
        <f t="shared" si="37"/>
        <v>273500</v>
      </c>
      <c r="AB305" s="20">
        <v>278500</v>
      </c>
      <c r="AC305" s="24"/>
      <c r="AD305" s="21"/>
    </row>
    <row r="306" spans="1:30" s="125" customFormat="1" ht="16.5" x14ac:dyDescent="0.25">
      <c r="A306" s="135">
        <v>300</v>
      </c>
      <c r="B306" s="40" t="s">
        <v>4392</v>
      </c>
      <c r="C306" s="12" t="s">
        <v>904</v>
      </c>
      <c r="D306" s="13" t="s">
        <v>901</v>
      </c>
      <c r="E306" s="13" t="s">
        <v>5297</v>
      </c>
      <c r="F306" s="12" t="s">
        <v>905</v>
      </c>
      <c r="G306" s="14" t="s">
        <v>902</v>
      </c>
      <c r="H306" s="14" t="s">
        <v>902</v>
      </c>
      <c r="I306" s="15" t="s">
        <v>902</v>
      </c>
      <c r="J306" s="12" t="s">
        <v>26</v>
      </c>
      <c r="K306" s="12" t="s">
        <v>426</v>
      </c>
      <c r="L306" s="12">
        <v>163</v>
      </c>
      <c r="M306" s="16">
        <v>163</v>
      </c>
      <c r="N306" s="14" t="s">
        <v>902</v>
      </c>
      <c r="O306" s="17">
        <v>141000</v>
      </c>
      <c r="P306" s="17">
        <v>68869.565217391297</v>
      </c>
      <c r="Q306" s="18">
        <v>209000</v>
      </c>
      <c r="R306" s="18">
        <f t="shared" si="34"/>
        <v>89530.434782608689</v>
      </c>
      <c r="S306" s="18">
        <v>0</v>
      </c>
      <c r="T306" s="18">
        <f t="shared" si="35"/>
        <v>230530.4347826087</v>
      </c>
      <c r="U306" s="18">
        <f t="shared" si="36"/>
        <v>230500</v>
      </c>
      <c r="V306" s="13" t="s">
        <v>63</v>
      </c>
      <c r="W306" s="13" t="s">
        <v>738</v>
      </c>
      <c r="X306" s="44" t="s">
        <v>5922</v>
      </c>
      <c r="Y306" s="13" t="s">
        <v>29</v>
      </c>
      <c r="Z306" s="19">
        <v>43294</v>
      </c>
      <c r="AA306" s="20">
        <f t="shared" si="37"/>
        <v>230500</v>
      </c>
      <c r="AB306" s="20">
        <v>235500</v>
      </c>
      <c r="AC306" s="24" t="s">
        <v>903</v>
      </c>
      <c r="AD306" s="21"/>
    </row>
    <row r="307" spans="1:30" s="125" customFormat="1" ht="16.5" x14ac:dyDescent="0.25">
      <c r="A307" s="135">
        <v>301</v>
      </c>
      <c r="B307" s="40" t="s">
        <v>4393</v>
      </c>
      <c r="C307" s="12" t="s">
        <v>906</v>
      </c>
      <c r="D307" s="13" t="s">
        <v>907</v>
      </c>
      <c r="E307" s="13" t="s">
        <v>5296</v>
      </c>
      <c r="F307" s="12" t="s">
        <v>908</v>
      </c>
      <c r="G307" s="14" t="s">
        <v>909</v>
      </c>
      <c r="H307" s="14" t="s">
        <v>909</v>
      </c>
      <c r="I307" s="15" t="s">
        <v>909</v>
      </c>
      <c r="J307" s="12" t="s">
        <v>112</v>
      </c>
      <c r="K307" s="12" t="s">
        <v>62</v>
      </c>
      <c r="L307" s="12">
        <v>164</v>
      </c>
      <c r="M307" s="16">
        <v>164</v>
      </c>
      <c r="N307" s="14" t="s">
        <v>910</v>
      </c>
      <c r="O307" s="17">
        <v>61500</v>
      </c>
      <c r="P307" s="17">
        <v>69652.173913043502</v>
      </c>
      <c r="Q307" s="18">
        <v>131000</v>
      </c>
      <c r="R307" s="18">
        <f t="shared" si="34"/>
        <v>90547.826086956542</v>
      </c>
      <c r="S307" s="18">
        <v>0</v>
      </c>
      <c r="T307" s="18">
        <f t="shared" si="35"/>
        <v>152047.82608695654</v>
      </c>
      <c r="U307" s="18">
        <f t="shared" si="36"/>
        <v>152000</v>
      </c>
      <c r="V307" s="13" t="s">
        <v>409</v>
      </c>
      <c r="W307" s="13" t="s">
        <v>738</v>
      </c>
      <c r="X307" s="44" t="s">
        <v>5922</v>
      </c>
      <c r="Y307" s="13" t="s">
        <v>29</v>
      </c>
      <c r="Z307" s="19">
        <v>43294</v>
      </c>
      <c r="AA307" s="20">
        <f t="shared" si="37"/>
        <v>152000</v>
      </c>
      <c r="AB307" s="20">
        <v>157100</v>
      </c>
      <c r="AC307" s="24"/>
      <c r="AD307" s="21"/>
    </row>
    <row r="308" spans="1:30" s="125" customFormat="1" ht="16.5" x14ac:dyDescent="0.25">
      <c r="A308" s="135">
        <v>302</v>
      </c>
      <c r="B308" s="40" t="s">
        <v>4394</v>
      </c>
      <c r="C308" s="12" t="s">
        <v>911</v>
      </c>
      <c r="D308" s="13" t="s">
        <v>907</v>
      </c>
      <c r="E308" s="13" t="s">
        <v>5297</v>
      </c>
      <c r="F308" s="12" t="s">
        <v>912</v>
      </c>
      <c r="G308" s="14" t="s">
        <v>909</v>
      </c>
      <c r="H308" s="14" t="s">
        <v>909</v>
      </c>
      <c r="I308" s="15" t="s">
        <v>909</v>
      </c>
      <c r="J308" s="12" t="s">
        <v>112</v>
      </c>
      <c r="K308" s="12" t="s">
        <v>426</v>
      </c>
      <c r="L308" s="12">
        <v>164</v>
      </c>
      <c r="M308" s="16">
        <v>164</v>
      </c>
      <c r="N308" s="14" t="s">
        <v>910</v>
      </c>
      <c r="O308" s="17">
        <v>61500</v>
      </c>
      <c r="P308" s="17">
        <v>69652.173913043502</v>
      </c>
      <c r="Q308" s="18">
        <v>131000</v>
      </c>
      <c r="R308" s="18">
        <f t="shared" si="34"/>
        <v>90547.826086956542</v>
      </c>
      <c r="S308" s="18">
        <v>0</v>
      </c>
      <c r="T308" s="18">
        <f t="shared" si="35"/>
        <v>152047.82608695654</v>
      </c>
      <c r="U308" s="18">
        <f t="shared" si="36"/>
        <v>152000</v>
      </c>
      <c r="V308" s="13" t="s">
        <v>63</v>
      </c>
      <c r="W308" s="13" t="s">
        <v>738</v>
      </c>
      <c r="X308" s="44" t="s">
        <v>5922</v>
      </c>
      <c r="Y308" s="13" t="s">
        <v>29</v>
      </c>
      <c r="Z308" s="19">
        <v>43294</v>
      </c>
      <c r="AA308" s="20">
        <f t="shared" si="37"/>
        <v>152000</v>
      </c>
      <c r="AB308" s="20">
        <v>157100</v>
      </c>
      <c r="AC308" s="24"/>
      <c r="AD308" s="21"/>
    </row>
    <row r="309" spans="1:30" s="125" customFormat="1" ht="16.5" x14ac:dyDescent="0.25">
      <c r="A309" s="135">
        <v>303</v>
      </c>
      <c r="B309" s="40" t="s">
        <v>4395</v>
      </c>
      <c r="C309" s="12" t="s">
        <v>913</v>
      </c>
      <c r="D309" s="13" t="s">
        <v>907</v>
      </c>
      <c r="E309" s="13" t="s">
        <v>5298</v>
      </c>
      <c r="F309" s="12" t="s">
        <v>914</v>
      </c>
      <c r="G309" s="14" t="s">
        <v>909</v>
      </c>
      <c r="H309" s="14" t="s">
        <v>909</v>
      </c>
      <c r="I309" s="15" t="s">
        <v>909</v>
      </c>
      <c r="J309" s="12" t="s">
        <v>26</v>
      </c>
      <c r="K309" s="12" t="s">
        <v>62</v>
      </c>
      <c r="L309" s="12">
        <v>164</v>
      </c>
      <c r="M309" s="16">
        <v>164</v>
      </c>
      <c r="N309" s="14" t="s">
        <v>910</v>
      </c>
      <c r="O309" s="17">
        <v>61500</v>
      </c>
      <c r="P309" s="17">
        <v>69652.173913043502</v>
      </c>
      <c r="Q309" s="18">
        <v>131000</v>
      </c>
      <c r="R309" s="18">
        <f t="shared" si="34"/>
        <v>90547.826086956542</v>
      </c>
      <c r="S309" s="18">
        <v>0</v>
      </c>
      <c r="T309" s="18">
        <f t="shared" si="35"/>
        <v>152047.82608695654</v>
      </c>
      <c r="U309" s="18">
        <f t="shared" si="36"/>
        <v>152000</v>
      </c>
      <c r="V309" s="13" t="s">
        <v>34</v>
      </c>
      <c r="W309" s="13" t="s">
        <v>738</v>
      </c>
      <c r="X309" s="44" t="s">
        <v>5922</v>
      </c>
      <c r="Y309" s="13" t="s">
        <v>35</v>
      </c>
      <c r="Z309" s="19">
        <v>43294</v>
      </c>
      <c r="AA309" s="20">
        <f t="shared" si="37"/>
        <v>152000</v>
      </c>
      <c r="AB309" s="20">
        <v>157100</v>
      </c>
      <c r="AC309" s="24"/>
      <c r="AD309" s="21"/>
    </row>
    <row r="310" spans="1:30" s="125" customFormat="1" ht="90" x14ac:dyDescent="0.25">
      <c r="A310" s="135">
        <v>304</v>
      </c>
      <c r="B310" s="40" t="s">
        <v>4396</v>
      </c>
      <c r="C310" s="12" t="s">
        <v>921</v>
      </c>
      <c r="D310" s="13" t="s">
        <v>916</v>
      </c>
      <c r="E310" s="13" t="s">
        <v>4331</v>
      </c>
      <c r="F310" s="12" t="s">
        <v>922</v>
      </c>
      <c r="G310" s="14" t="s">
        <v>923</v>
      </c>
      <c r="H310" s="14" t="s">
        <v>923</v>
      </c>
      <c r="I310" s="15" t="s">
        <v>923</v>
      </c>
      <c r="J310" s="12" t="s">
        <v>26</v>
      </c>
      <c r="K310" s="12" t="s">
        <v>426</v>
      </c>
      <c r="L310" s="12">
        <v>205</v>
      </c>
      <c r="M310" s="16">
        <v>205</v>
      </c>
      <c r="N310" s="14" t="s">
        <v>919</v>
      </c>
      <c r="O310" s="17">
        <v>188000</v>
      </c>
      <c r="P310" s="17">
        <v>70434.782608695605</v>
      </c>
      <c r="Q310" s="18">
        <v>258000</v>
      </c>
      <c r="R310" s="18">
        <f t="shared" si="34"/>
        <v>91565.217391304293</v>
      </c>
      <c r="S310" s="18">
        <v>0</v>
      </c>
      <c r="T310" s="18">
        <f t="shared" si="35"/>
        <v>279565.21739130432</v>
      </c>
      <c r="U310" s="18">
        <f t="shared" si="36"/>
        <v>279500</v>
      </c>
      <c r="V310" s="13" t="s">
        <v>27</v>
      </c>
      <c r="W310" s="13" t="s">
        <v>738</v>
      </c>
      <c r="X310" s="44" t="s">
        <v>5922</v>
      </c>
      <c r="Y310" s="13" t="s">
        <v>29</v>
      </c>
      <c r="Z310" s="19">
        <v>43294</v>
      </c>
      <c r="AA310" s="20">
        <f t="shared" si="37"/>
        <v>279500</v>
      </c>
      <c r="AB310" s="20">
        <v>284600</v>
      </c>
      <c r="AC310" s="24" t="s">
        <v>920</v>
      </c>
      <c r="AD310" s="21"/>
    </row>
    <row r="311" spans="1:30" s="125" customFormat="1" ht="90" x14ac:dyDescent="0.25">
      <c r="A311" s="135">
        <v>305</v>
      </c>
      <c r="B311" s="40" t="s">
        <v>4397</v>
      </c>
      <c r="C311" s="12" t="s">
        <v>915</v>
      </c>
      <c r="D311" s="13" t="s">
        <v>916</v>
      </c>
      <c r="E311" s="13" t="s">
        <v>4329</v>
      </c>
      <c r="F311" s="12" t="s">
        <v>917</v>
      </c>
      <c r="G311" s="14" t="s">
        <v>918</v>
      </c>
      <c r="H311" s="14" t="s">
        <v>918</v>
      </c>
      <c r="I311" s="15" t="s">
        <v>918</v>
      </c>
      <c r="J311" s="12" t="s">
        <v>26</v>
      </c>
      <c r="K311" s="12" t="s">
        <v>62</v>
      </c>
      <c r="L311" s="12">
        <v>205</v>
      </c>
      <c r="M311" s="16">
        <v>205</v>
      </c>
      <c r="N311" s="14" t="s">
        <v>919</v>
      </c>
      <c r="O311" s="17">
        <v>188000</v>
      </c>
      <c r="P311" s="17">
        <v>70434.782608695605</v>
      </c>
      <c r="Q311" s="18">
        <v>258000</v>
      </c>
      <c r="R311" s="18">
        <f t="shared" si="34"/>
        <v>91565.217391304293</v>
      </c>
      <c r="S311" s="18">
        <v>0</v>
      </c>
      <c r="T311" s="18">
        <f t="shared" si="35"/>
        <v>279565.21739130432</v>
      </c>
      <c r="U311" s="18">
        <f t="shared" si="36"/>
        <v>279500</v>
      </c>
      <c r="V311" s="13" t="s">
        <v>95</v>
      </c>
      <c r="W311" s="13" t="s">
        <v>738</v>
      </c>
      <c r="X311" s="44" t="s">
        <v>5922</v>
      </c>
      <c r="Y311" s="13" t="s">
        <v>60</v>
      </c>
      <c r="Z311" s="19">
        <v>43294</v>
      </c>
      <c r="AA311" s="20">
        <f t="shared" si="37"/>
        <v>279500</v>
      </c>
      <c r="AB311" s="20">
        <v>284600</v>
      </c>
      <c r="AC311" s="24" t="s">
        <v>920</v>
      </c>
      <c r="AD311" s="21"/>
    </row>
    <row r="312" spans="1:30" s="125" customFormat="1" ht="45" x14ac:dyDescent="0.25">
      <c r="A312" s="135">
        <v>306</v>
      </c>
      <c r="B312" s="40" t="s">
        <v>4398</v>
      </c>
      <c r="C312" s="12" t="s">
        <v>927</v>
      </c>
      <c r="D312" s="13" t="s">
        <v>924</v>
      </c>
      <c r="E312" s="13" t="s">
        <v>5298</v>
      </c>
      <c r="F312" s="12" t="s">
        <v>928</v>
      </c>
      <c r="G312" s="14" t="s">
        <v>929</v>
      </c>
      <c r="H312" s="14" t="s">
        <v>4229</v>
      </c>
      <c r="I312" s="15" t="s">
        <v>929</v>
      </c>
      <c r="J312" s="12" t="s">
        <v>112</v>
      </c>
      <c r="K312" s="12" t="s">
        <v>62</v>
      </c>
      <c r="L312" s="12">
        <v>206</v>
      </c>
      <c r="M312" s="16">
        <v>206</v>
      </c>
      <c r="N312" s="14" t="s">
        <v>925</v>
      </c>
      <c r="O312" s="17">
        <v>46000</v>
      </c>
      <c r="P312" s="17">
        <v>14086.956521739099</v>
      </c>
      <c r="Q312" s="18">
        <v>60000</v>
      </c>
      <c r="R312" s="18">
        <f t="shared" si="34"/>
        <v>18313.043478260832</v>
      </c>
      <c r="S312" s="18">
        <v>0</v>
      </c>
      <c r="T312" s="18">
        <f t="shared" si="35"/>
        <v>64313.043478260835</v>
      </c>
      <c r="U312" s="18">
        <f t="shared" si="36"/>
        <v>64300</v>
      </c>
      <c r="V312" s="13" t="s">
        <v>34</v>
      </c>
      <c r="W312" s="13" t="s">
        <v>738</v>
      </c>
      <c r="X312" s="44" t="s">
        <v>5922</v>
      </c>
      <c r="Y312" s="13" t="s">
        <v>710</v>
      </c>
      <c r="Z312" s="19">
        <v>43320</v>
      </c>
      <c r="AA312" s="20">
        <f t="shared" si="37"/>
        <v>64300</v>
      </c>
      <c r="AB312" s="20">
        <v>65300</v>
      </c>
      <c r="AC312" s="24" t="s">
        <v>926</v>
      </c>
      <c r="AD312" s="21"/>
    </row>
    <row r="313" spans="1:30" s="125" customFormat="1" ht="45" x14ac:dyDescent="0.25">
      <c r="A313" s="135">
        <v>307</v>
      </c>
      <c r="B313" s="40" t="s">
        <v>4399</v>
      </c>
      <c r="C313" s="12" t="s">
        <v>934</v>
      </c>
      <c r="D313" s="13" t="s">
        <v>924</v>
      </c>
      <c r="E313" s="13" t="s">
        <v>4333</v>
      </c>
      <c r="F313" s="12" t="s">
        <v>935</v>
      </c>
      <c r="G313" s="14" t="s">
        <v>936</v>
      </c>
      <c r="H313" s="14" t="s">
        <v>4228</v>
      </c>
      <c r="I313" s="15" t="s">
        <v>936</v>
      </c>
      <c r="J313" s="12" t="s">
        <v>112</v>
      </c>
      <c r="K313" s="12" t="s">
        <v>426</v>
      </c>
      <c r="L313" s="12">
        <v>206</v>
      </c>
      <c r="M313" s="16">
        <v>206</v>
      </c>
      <c r="N313" s="14" t="s">
        <v>925</v>
      </c>
      <c r="O313" s="17">
        <v>46000</v>
      </c>
      <c r="P313" s="17">
        <v>14086.956521739099</v>
      </c>
      <c r="Q313" s="18">
        <v>60000</v>
      </c>
      <c r="R313" s="18">
        <f t="shared" si="34"/>
        <v>18313.043478260832</v>
      </c>
      <c r="S313" s="18">
        <v>0</v>
      </c>
      <c r="T313" s="18">
        <f t="shared" si="35"/>
        <v>64313.043478260835</v>
      </c>
      <c r="U313" s="18">
        <f t="shared" si="36"/>
        <v>64300</v>
      </c>
      <c r="V313" s="13" t="s">
        <v>228</v>
      </c>
      <c r="W313" s="13" t="s">
        <v>738</v>
      </c>
      <c r="X313" s="44" t="s">
        <v>5922</v>
      </c>
      <c r="Y313" s="13" t="s">
        <v>46</v>
      </c>
      <c r="Z313" s="19">
        <v>43294</v>
      </c>
      <c r="AA313" s="20">
        <f t="shared" si="37"/>
        <v>64300</v>
      </c>
      <c r="AB313" s="20">
        <v>65300</v>
      </c>
      <c r="AC313" s="24" t="s">
        <v>926</v>
      </c>
      <c r="AD313" s="21"/>
    </row>
    <row r="314" spans="1:30" s="125" customFormat="1" ht="45" x14ac:dyDescent="0.25">
      <c r="A314" s="135">
        <v>308</v>
      </c>
      <c r="B314" s="40" t="s">
        <v>4400</v>
      </c>
      <c r="C314" s="12" t="s">
        <v>930</v>
      </c>
      <c r="D314" s="13" t="s">
        <v>924</v>
      </c>
      <c r="E314" s="13" t="s">
        <v>4329</v>
      </c>
      <c r="F314" s="12" t="s">
        <v>931</v>
      </c>
      <c r="G314" s="14" t="s">
        <v>932</v>
      </c>
      <c r="H314" s="14" t="s">
        <v>4227</v>
      </c>
      <c r="I314" s="15" t="s">
        <v>932</v>
      </c>
      <c r="J314" s="12" t="s">
        <v>112</v>
      </c>
      <c r="K314" s="12" t="s">
        <v>426</v>
      </c>
      <c r="L314" s="12">
        <v>206</v>
      </c>
      <c r="M314" s="16">
        <v>206</v>
      </c>
      <c r="N314" s="14" t="s">
        <v>925</v>
      </c>
      <c r="O314" s="17">
        <v>46000</v>
      </c>
      <c r="P314" s="17">
        <v>14086.956521739099</v>
      </c>
      <c r="Q314" s="18">
        <v>60000</v>
      </c>
      <c r="R314" s="18">
        <f t="shared" si="34"/>
        <v>18313.043478260832</v>
      </c>
      <c r="S314" s="18">
        <v>0</v>
      </c>
      <c r="T314" s="18">
        <f t="shared" si="35"/>
        <v>64313.043478260835</v>
      </c>
      <c r="U314" s="18">
        <f t="shared" si="36"/>
        <v>64300</v>
      </c>
      <c r="V314" s="13" t="s">
        <v>95</v>
      </c>
      <c r="W314" s="13" t="s">
        <v>738</v>
      </c>
      <c r="X314" s="44" t="s">
        <v>5922</v>
      </c>
      <c r="Y314" s="13"/>
      <c r="Z314" s="19"/>
      <c r="AA314" s="20">
        <f t="shared" si="37"/>
        <v>64300</v>
      </c>
      <c r="AB314" s="20">
        <v>65300</v>
      </c>
      <c r="AC314" s="88" t="s">
        <v>933</v>
      </c>
      <c r="AD314" s="21"/>
    </row>
    <row r="315" spans="1:30" s="125" customFormat="1" ht="45" x14ac:dyDescent="0.25">
      <c r="A315" s="135">
        <v>309</v>
      </c>
      <c r="B315" s="40" t="s">
        <v>4401</v>
      </c>
      <c r="C315" s="12" t="s">
        <v>939</v>
      </c>
      <c r="D315" s="13" t="s">
        <v>937</v>
      </c>
      <c r="E315" s="13" t="s">
        <v>4333</v>
      </c>
      <c r="F315" s="12" t="s">
        <v>935</v>
      </c>
      <c r="G315" s="14" t="s">
        <v>936</v>
      </c>
      <c r="H315" s="14" t="s">
        <v>4230</v>
      </c>
      <c r="I315" s="15" t="s">
        <v>936</v>
      </c>
      <c r="J315" s="12" t="s">
        <v>112</v>
      </c>
      <c r="K315" s="12" t="s">
        <v>426</v>
      </c>
      <c r="L315" s="12">
        <v>208</v>
      </c>
      <c r="M315" s="80">
        <v>208</v>
      </c>
      <c r="N315" s="14" t="s">
        <v>938</v>
      </c>
      <c r="O315" s="17">
        <v>70000</v>
      </c>
      <c r="P315" s="17">
        <v>15026.0869565217</v>
      </c>
      <c r="Q315" s="81">
        <v>85000</v>
      </c>
      <c r="R315" s="18">
        <f t="shared" si="34"/>
        <v>19533.913043478209</v>
      </c>
      <c r="S315" s="18">
        <v>0</v>
      </c>
      <c r="T315" s="18">
        <f t="shared" si="35"/>
        <v>89533.913043478213</v>
      </c>
      <c r="U315" s="18">
        <f t="shared" si="36"/>
        <v>89500</v>
      </c>
      <c r="V315" s="13" t="s">
        <v>228</v>
      </c>
      <c r="W315" s="13" t="s">
        <v>738</v>
      </c>
      <c r="X315" s="44" t="s">
        <v>5922</v>
      </c>
      <c r="Y315" s="13" t="s">
        <v>46</v>
      </c>
      <c r="Z315" s="19">
        <v>43294</v>
      </c>
      <c r="AA315" s="20">
        <f t="shared" si="37"/>
        <v>89500</v>
      </c>
      <c r="AB315" s="20">
        <v>90600</v>
      </c>
      <c r="AC315" s="86" t="s">
        <v>926</v>
      </c>
      <c r="AD315" s="21"/>
    </row>
    <row r="316" spans="1:30" s="125" customFormat="1" ht="49.5" x14ac:dyDescent="0.25">
      <c r="A316" s="135">
        <v>310</v>
      </c>
      <c r="B316" s="40" t="s">
        <v>4402</v>
      </c>
      <c r="C316" s="12" t="s">
        <v>942</v>
      </c>
      <c r="D316" s="13" t="s">
        <v>940</v>
      </c>
      <c r="E316" s="13" t="s">
        <v>4333</v>
      </c>
      <c r="F316" s="12" t="s">
        <v>935</v>
      </c>
      <c r="G316" s="14" t="s">
        <v>936</v>
      </c>
      <c r="H316" s="14" t="s">
        <v>4231</v>
      </c>
      <c r="I316" s="15" t="s">
        <v>936</v>
      </c>
      <c r="J316" s="12" t="s">
        <v>112</v>
      </c>
      <c r="K316" s="12" t="s">
        <v>426</v>
      </c>
      <c r="L316" s="12">
        <v>209</v>
      </c>
      <c r="M316" s="16">
        <v>209</v>
      </c>
      <c r="N316" s="14" t="s">
        <v>941</v>
      </c>
      <c r="O316" s="17">
        <v>97000</v>
      </c>
      <c r="P316" s="17">
        <v>18782.608695652201</v>
      </c>
      <c r="Q316" s="18">
        <v>115000</v>
      </c>
      <c r="R316" s="18">
        <f t="shared" si="34"/>
        <v>24417.391304347861</v>
      </c>
      <c r="S316" s="18">
        <v>0</v>
      </c>
      <c r="T316" s="18">
        <f t="shared" si="35"/>
        <v>121417.39130434787</v>
      </c>
      <c r="U316" s="18">
        <f t="shared" si="36"/>
        <v>121400</v>
      </c>
      <c r="V316" s="13" t="s">
        <v>228</v>
      </c>
      <c r="W316" s="13" t="s">
        <v>738</v>
      </c>
      <c r="X316" s="44" t="s">
        <v>5922</v>
      </c>
      <c r="Y316" s="13" t="s">
        <v>60</v>
      </c>
      <c r="Z316" s="19">
        <v>43294</v>
      </c>
      <c r="AA316" s="20">
        <f t="shared" si="37"/>
        <v>121400</v>
      </c>
      <c r="AB316" s="20">
        <v>122700</v>
      </c>
      <c r="AC316" s="24"/>
      <c r="AD316" s="21"/>
    </row>
    <row r="317" spans="1:30" s="125" customFormat="1" ht="49.5" x14ac:dyDescent="0.25">
      <c r="A317" s="135">
        <v>311</v>
      </c>
      <c r="B317" s="40" t="s">
        <v>4403</v>
      </c>
      <c r="C317" s="12" t="s">
        <v>945</v>
      </c>
      <c r="D317" s="13" t="s">
        <v>943</v>
      </c>
      <c r="E317" s="13" t="s">
        <v>5297</v>
      </c>
      <c r="F317" s="12" t="s">
        <v>946</v>
      </c>
      <c r="G317" s="14" t="s">
        <v>947</v>
      </c>
      <c r="H317" s="14" t="s">
        <v>947</v>
      </c>
      <c r="I317" s="15" t="s">
        <v>947</v>
      </c>
      <c r="J317" s="12" t="s">
        <v>26</v>
      </c>
      <c r="K317" s="12" t="s">
        <v>62</v>
      </c>
      <c r="L317" s="12">
        <v>210</v>
      </c>
      <c r="M317" s="16">
        <v>210</v>
      </c>
      <c r="N317" s="14" t="s">
        <v>944</v>
      </c>
      <c r="O317" s="17">
        <v>110000</v>
      </c>
      <c r="P317" s="17">
        <v>29739.130434782601</v>
      </c>
      <c r="Q317" s="18">
        <v>139000</v>
      </c>
      <c r="R317" s="18">
        <f t="shared" si="34"/>
        <v>38660.869565217377</v>
      </c>
      <c r="S317" s="18">
        <v>0</v>
      </c>
      <c r="T317" s="18">
        <f t="shared" si="35"/>
        <v>148660.86956521738</v>
      </c>
      <c r="U317" s="18">
        <f t="shared" si="36"/>
        <v>148600</v>
      </c>
      <c r="V317" s="13" t="s">
        <v>63</v>
      </c>
      <c r="W317" s="13" t="s">
        <v>738</v>
      </c>
      <c r="X317" s="44" t="s">
        <v>5922</v>
      </c>
      <c r="Y317" s="13" t="s">
        <v>25</v>
      </c>
      <c r="Z317" s="19">
        <v>43294</v>
      </c>
      <c r="AA317" s="20">
        <f t="shared" si="37"/>
        <v>148600</v>
      </c>
      <c r="AB317" s="20">
        <v>150800</v>
      </c>
      <c r="AC317" s="24"/>
      <c r="AD317" s="21"/>
    </row>
    <row r="318" spans="1:30" s="125" customFormat="1" ht="49.5" x14ac:dyDescent="0.25">
      <c r="A318" s="135">
        <v>312</v>
      </c>
      <c r="B318" s="40" t="s">
        <v>4404</v>
      </c>
      <c r="C318" s="12" t="s">
        <v>950</v>
      </c>
      <c r="D318" s="13" t="s">
        <v>948</v>
      </c>
      <c r="E318" s="13" t="s">
        <v>4333</v>
      </c>
      <c r="F318" s="12" t="s">
        <v>935</v>
      </c>
      <c r="G318" s="14" t="s">
        <v>936</v>
      </c>
      <c r="H318" s="14" t="s">
        <v>4232</v>
      </c>
      <c r="I318" s="15" t="s">
        <v>936</v>
      </c>
      <c r="J318" s="12" t="s">
        <v>112</v>
      </c>
      <c r="K318" s="12" t="s">
        <v>426</v>
      </c>
      <c r="L318" s="12">
        <v>211</v>
      </c>
      <c r="M318" s="16">
        <v>211</v>
      </c>
      <c r="N318" s="14" t="s">
        <v>949</v>
      </c>
      <c r="O318" s="17">
        <v>155000</v>
      </c>
      <c r="P318" s="17">
        <v>29739.130434782601</v>
      </c>
      <c r="Q318" s="18">
        <v>184000</v>
      </c>
      <c r="R318" s="18">
        <f t="shared" si="34"/>
        <v>38660.869565217377</v>
      </c>
      <c r="S318" s="18">
        <v>0</v>
      </c>
      <c r="T318" s="18">
        <f t="shared" si="35"/>
        <v>193660.86956521738</v>
      </c>
      <c r="U318" s="18">
        <f t="shared" si="36"/>
        <v>193600</v>
      </c>
      <c r="V318" s="13" t="s">
        <v>228</v>
      </c>
      <c r="W318" s="13" t="s">
        <v>738</v>
      </c>
      <c r="X318" s="44" t="s">
        <v>5922</v>
      </c>
      <c r="Y318" s="13" t="s">
        <v>60</v>
      </c>
      <c r="Z318" s="19">
        <v>43294</v>
      </c>
      <c r="AA318" s="20">
        <f t="shared" si="37"/>
        <v>193600</v>
      </c>
      <c r="AB318" s="20">
        <v>195800</v>
      </c>
      <c r="AC318" s="24"/>
      <c r="AD318" s="21"/>
    </row>
    <row r="319" spans="1:30" s="125" customFormat="1" ht="16.5" x14ac:dyDescent="0.25">
      <c r="A319" s="135">
        <v>313</v>
      </c>
      <c r="B319" s="40" t="s">
        <v>4405</v>
      </c>
      <c r="C319" s="12" t="s">
        <v>953</v>
      </c>
      <c r="D319" s="13" t="s">
        <v>951</v>
      </c>
      <c r="E319" s="13" t="s">
        <v>5297</v>
      </c>
      <c r="F319" s="12" t="s">
        <v>954</v>
      </c>
      <c r="G319" s="14" t="s">
        <v>955</v>
      </c>
      <c r="H319" s="14" t="s">
        <v>955</v>
      </c>
      <c r="I319" s="15" t="s">
        <v>955</v>
      </c>
      <c r="J319" s="12" t="s">
        <v>26</v>
      </c>
      <c r="K319" s="12" t="s">
        <v>426</v>
      </c>
      <c r="L319" s="12">
        <v>217</v>
      </c>
      <c r="M319" s="16">
        <v>217</v>
      </c>
      <c r="N319" s="14" t="s">
        <v>952</v>
      </c>
      <c r="O319" s="17">
        <v>69500</v>
      </c>
      <c r="P319" s="17">
        <v>24886.956521739099</v>
      </c>
      <c r="Q319" s="18">
        <v>94300</v>
      </c>
      <c r="R319" s="18">
        <f t="shared" si="34"/>
        <v>32353.043478260832</v>
      </c>
      <c r="S319" s="18">
        <v>0</v>
      </c>
      <c r="T319" s="18">
        <f t="shared" si="35"/>
        <v>101853.04347826084</v>
      </c>
      <c r="U319" s="18">
        <f t="shared" si="36"/>
        <v>101800</v>
      </c>
      <c r="V319" s="13" t="s">
        <v>63</v>
      </c>
      <c r="W319" s="13" t="s">
        <v>738</v>
      </c>
      <c r="X319" s="44" t="s">
        <v>5922</v>
      </c>
      <c r="Y319" s="13" t="s">
        <v>29</v>
      </c>
      <c r="Z319" s="19">
        <v>43294</v>
      </c>
      <c r="AA319" s="20">
        <f t="shared" si="37"/>
        <v>101800</v>
      </c>
      <c r="AB319" s="20">
        <v>103600</v>
      </c>
      <c r="AC319" s="24"/>
      <c r="AD319" s="21"/>
    </row>
    <row r="320" spans="1:30" s="125" customFormat="1" ht="16.5" x14ac:dyDescent="0.25">
      <c r="A320" s="135">
        <v>314</v>
      </c>
      <c r="B320" s="40" t="s">
        <v>4406</v>
      </c>
      <c r="C320" s="12" t="s">
        <v>956</v>
      </c>
      <c r="D320" s="13" t="s">
        <v>951</v>
      </c>
      <c r="E320" s="13" t="s">
        <v>5298</v>
      </c>
      <c r="F320" s="12" t="s">
        <v>957</v>
      </c>
      <c r="G320" s="14" t="s">
        <v>958</v>
      </c>
      <c r="H320" s="14" t="s">
        <v>958</v>
      </c>
      <c r="I320" s="15" t="s">
        <v>958</v>
      </c>
      <c r="J320" s="12" t="s">
        <v>112</v>
      </c>
      <c r="K320" s="12" t="s">
        <v>426</v>
      </c>
      <c r="L320" s="12">
        <v>217</v>
      </c>
      <c r="M320" s="16">
        <v>217</v>
      </c>
      <c r="N320" s="14" t="s">
        <v>952</v>
      </c>
      <c r="O320" s="17">
        <v>69500</v>
      </c>
      <c r="P320" s="17">
        <v>24886.956521739099</v>
      </c>
      <c r="Q320" s="18">
        <v>94300</v>
      </c>
      <c r="R320" s="18">
        <f t="shared" si="34"/>
        <v>32353.043478260832</v>
      </c>
      <c r="S320" s="18">
        <v>0</v>
      </c>
      <c r="T320" s="18">
        <f t="shared" si="35"/>
        <v>101853.04347826084</v>
      </c>
      <c r="U320" s="18">
        <f t="shared" si="36"/>
        <v>101800</v>
      </c>
      <c r="V320" s="13" t="s">
        <v>34</v>
      </c>
      <c r="W320" s="13" t="s">
        <v>738</v>
      </c>
      <c r="X320" s="44" t="s">
        <v>5922</v>
      </c>
      <c r="Y320" s="13" t="s">
        <v>35</v>
      </c>
      <c r="Z320" s="19">
        <v>43294</v>
      </c>
      <c r="AA320" s="20">
        <f t="shared" si="37"/>
        <v>101800</v>
      </c>
      <c r="AB320" s="20">
        <v>103600</v>
      </c>
      <c r="AC320" s="24"/>
      <c r="AD320" s="21"/>
    </row>
    <row r="321" spans="1:30" s="125" customFormat="1" ht="33" x14ac:dyDescent="0.25">
      <c r="A321" s="135">
        <v>315</v>
      </c>
      <c r="B321" s="40" t="s">
        <v>4407</v>
      </c>
      <c r="C321" s="12" t="s">
        <v>961</v>
      </c>
      <c r="D321" s="13" t="s">
        <v>959</v>
      </c>
      <c r="E321" s="13" t="s">
        <v>5296</v>
      </c>
      <c r="F321" s="12" t="s">
        <v>962</v>
      </c>
      <c r="G321" s="14" t="s">
        <v>963</v>
      </c>
      <c r="H321" s="14" t="s">
        <v>963</v>
      </c>
      <c r="I321" s="15" t="s">
        <v>963</v>
      </c>
      <c r="J321" s="12" t="s">
        <v>112</v>
      </c>
      <c r="K321" s="12" t="s">
        <v>426</v>
      </c>
      <c r="L321" s="12">
        <v>218</v>
      </c>
      <c r="M321" s="16">
        <v>218</v>
      </c>
      <c r="N321" s="14" t="s">
        <v>960</v>
      </c>
      <c r="O321" s="17">
        <v>64000</v>
      </c>
      <c r="P321" s="17">
        <v>21913.043478260901</v>
      </c>
      <c r="Q321" s="18">
        <v>85900</v>
      </c>
      <c r="R321" s="18">
        <f t="shared" si="34"/>
        <v>28486.956521739172</v>
      </c>
      <c r="S321" s="18">
        <v>0</v>
      </c>
      <c r="T321" s="18">
        <f t="shared" si="35"/>
        <v>92486.956521739165</v>
      </c>
      <c r="U321" s="18">
        <f t="shared" si="36"/>
        <v>92400</v>
      </c>
      <c r="V321" s="13" t="s">
        <v>409</v>
      </c>
      <c r="W321" s="13" t="s">
        <v>738</v>
      </c>
      <c r="X321" s="44" t="s">
        <v>5922</v>
      </c>
      <c r="Y321" s="13" t="s">
        <v>29</v>
      </c>
      <c r="Z321" s="19">
        <v>43294</v>
      </c>
      <c r="AA321" s="20">
        <f t="shared" si="37"/>
        <v>92400</v>
      </c>
      <c r="AB321" s="20">
        <v>94000</v>
      </c>
      <c r="AC321" s="24"/>
      <c r="AD321" s="21"/>
    </row>
    <row r="322" spans="1:30" s="125" customFormat="1" ht="33" x14ac:dyDescent="0.25">
      <c r="A322" s="135">
        <v>316</v>
      </c>
      <c r="B322" s="40" t="s">
        <v>4408</v>
      </c>
      <c r="C322" s="12" t="s">
        <v>964</v>
      </c>
      <c r="D322" s="13" t="s">
        <v>959</v>
      </c>
      <c r="E322" s="13" t="s">
        <v>5297</v>
      </c>
      <c r="F322" s="12" t="s">
        <v>965</v>
      </c>
      <c r="G322" s="14" t="s">
        <v>966</v>
      </c>
      <c r="H322" s="14" t="s">
        <v>966</v>
      </c>
      <c r="I322" s="15" t="s">
        <v>966</v>
      </c>
      <c r="J322" s="12" t="s">
        <v>112</v>
      </c>
      <c r="K322" s="12" t="s">
        <v>426</v>
      </c>
      <c r="L322" s="12">
        <v>218</v>
      </c>
      <c r="M322" s="16">
        <v>218</v>
      </c>
      <c r="N322" s="14" t="s">
        <v>960</v>
      </c>
      <c r="O322" s="17">
        <v>64000</v>
      </c>
      <c r="P322" s="17">
        <v>21913.043478260901</v>
      </c>
      <c r="Q322" s="18">
        <v>85900</v>
      </c>
      <c r="R322" s="18">
        <f t="shared" si="34"/>
        <v>28486.956521739172</v>
      </c>
      <c r="S322" s="18">
        <v>0</v>
      </c>
      <c r="T322" s="18">
        <f t="shared" si="35"/>
        <v>92486.956521739165</v>
      </c>
      <c r="U322" s="18">
        <f t="shared" si="36"/>
        <v>92400</v>
      </c>
      <c r="V322" s="13" t="s">
        <v>63</v>
      </c>
      <c r="W322" s="13" t="s">
        <v>738</v>
      </c>
      <c r="X322" s="44"/>
      <c r="Y322" s="13" t="s">
        <v>29</v>
      </c>
      <c r="Z322" s="19">
        <v>43294</v>
      </c>
      <c r="AA322" s="20">
        <f t="shared" si="37"/>
        <v>92400</v>
      </c>
      <c r="AB322" s="20">
        <v>94000</v>
      </c>
      <c r="AC322" s="24"/>
      <c r="AD322" s="21"/>
    </row>
    <row r="323" spans="1:30" s="125" customFormat="1" ht="33" x14ac:dyDescent="0.25">
      <c r="A323" s="135">
        <v>317</v>
      </c>
      <c r="B323" s="40" t="s">
        <v>4409</v>
      </c>
      <c r="C323" s="12" t="s">
        <v>967</v>
      </c>
      <c r="D323" s="13" t="s">
        <v>959</v>
      </c>
      <c r="E323" s="13" t="s">
        <v>5297</v>
      </c>
      <c r="F323" s="12" t="s">
        <v>968</v>
      </c>
      <c r="G323" s="14" t="s">
        <v>969</v>
      </c>
      <c r="H323" s="14" t="s">
        <v>969</v>
      </c>
      <c r="I323" s="15" t="s">
        <v>969</v>
      </c>
      <c r="J323" s="12" t="s">
        <v>112</v>
      </c>
      <c r="K323" s="12" t="s">
        <v>426</v>
      </c>
      <c r="L323" s="12">
        <v>218</v>
      </c>
      <c r="M323" s="16">
        <v>218</v>
      </c>
      <c r="N323" s="14" t="s">
        <v>960</v>
      </c>
      <c r="O323" s="17">
        <v>64000</v>
      </c>
      <c r="P323" s="17">
        <v>21913.043478260901</v>
      </c>
      <c r="Q323" s="18">
        <v>85900</v>
      </c>
      <c r="R323" s="18">
        <f t="shared" si="34"/>
        <v>28486.956521739172</v>
      </c>
      <c r="S323" s="18">
        <v>0</v>
      </c>
      <c r="T323" s="18">
        <f t="shared" si="35"/>
        <v>92486.956521739165</v>
      </c>
      <c r="U323" s="18">
        <f t="shared" si="36"/>
        <v>92400</v>
      </c>
      <c r="V323" s="13" t="s">
        <v>63</v>
      </c>
      <c r="W323" s="13" t="s">
        <v>738</v>
      </c>
      <c r="X323" s="44" t="s">
        <v>5922</v>
      </c>
      <c r="Y323" s="13" t="s">
        <v>29</v>
      </c>
      <c r="Z323" s="19">
        <v>43294</v>
      </c>
      <c r="AA323" s="20">
        <f t="shared" si="37"/>
        <v>92400</v>
      </c>
      <c r="AB323" s="20">
        <v>94000</v>
      </c>
      <c r="AC323" s="24"/>
      <c r="AD323" s="21"/>
    </row>
    <row r="324" spans="1:30" s="125" customFormat="1" ht="33" x14ac:dyDescent="0.25">
      <c r="A324" s="135">
        <v>318</v>
      </c>
      <c r="B324" s="40" t="s">
        <v>4410</v>
      </c>
      <c r="C324" s="12" t="s">
        <v>970</v>
      </c>
      <c r="D324" s="13" t="s">
        <v>959</v>
      </c>
      <c r="E324" s="13" t="s">
        <v>5298</v>
      </c>
      <c r="F324" s="12" t="s">
        <v>971</v>
      </c>
      <c r="G324" s="14" t="s">
        <v>972</v>
      </c>
      <c r="H324" s="14" t="s">
        <v>972</v>
      </c>
      <c r="I324" s="15" t="s">
        <v>972</v>
      </c>
      <c r="J324" s="12" t="s">
        <v>112</v>
      </c>
      <c r="K324" s="12" t="s">
        <v>426</v>
      </c>
      <c r="L324" s="12">
        <v>218</v>
      </c>
      <c r="M324" s="16">
        <v>218</v>
      </c>
      <c r="N324" s="14" t="s">
        <v>960</v>
      </c>
      <c r="O324" s="17">
        <v>64000</v>
      </c>
      <c r="P324" s="17">
        <v>21913.043478260901</v>
      </c>
      <c r="Q324" s="18">
        <v>85900</v>
      </c>
      <c r="R324" s="18">
        <f t="shared" si="34"/>
        <v>28486.956521739172</v>
      </c>
      <c r="S324" s="18">
        <v>0</v>
      </c>
      <c r="T324" s="18">
        <f t="shared" si="35"/>
        <v>92486.956521739165</v>
      </c>
      <c r="U324" s="18">
        <f t="shared" si="36"/>
        <v>92400</v>
      </c>
      <c r="V324" s="13" t="s">
        <v>34</v>
      </c>
      <c r="W324" s="13" t="s">
        <v>738</v>
      </c>
      <c r="X324" s="44" t="s">
        <v>5922</v>
      </c>
      <c r="Y324" s="13" t="s">
        <v>35</v>
      </c>
      <c r="Z324" s="19">
        <v>43294</v>
      </c>
      <c r="AA324" s="20">
        <f t="shared" si="37"/>
        <v>92400</v>
      </c>
      <c r="AB324" s="20">
        <v>94000</v>
      </c>
      <c r="AC324" s="24"/>
      <c r="AD324" s="21"/>
    </row>
    <row r="325" spans="1:30" s="125" customFormat="1" ht="33" x14ac:dyDescent="0.25">
      <c r="A325" s="135">
        <v>319</v>
      </c>
      <c r="B325" s="40" t="s">
        <v>4411</v>
      </c>
      <c r="C325" s="12" t="s">
        <v>977</v>
      </c>
      <c r="D325" s="13" t="s">
        <v>959</v>
      </c>
      <c r="E325" s="13" t="s">
        <v>5298</v>
      </c>
      <c r="F325" s="12" t="s">
        <v>978</v>
      </c>
      <c r="G325" s="14" t="s">
        <v>972</v>
      </c>
      <c r="H325" s="14" t="s">
        <v>972</v>
      </c>
      <c r="I325" s="15" t="s">
        <v>972</v>
      </c>
      <c r="J325" s="12" t="s">
        <v>112</v>
      </c>
      <c r="K325" s="12" t="s">
        <v>426</v>
      </c>
      <c r="L325" s="12">
        <v>218</v>
      </c>
      <c r="M325" s="16">
        <v>218</v>
      </c>
      <c r="N325" s="14" t="s">
        <v>960</v>
      </c>
      <c r="O325" s="17">
        <v>64000</v>
      </c>
      <c r="P325" s="17">
        <v>21913.043478260901</v>
      </c>
      <c r="Q325" s="18">
        <v>85900</v>
      </c>
      <c r="R325" s="18">
        <f t="shared" si="34"/>
        <v>28486.956521739172</v>
      </c>
      <c r="S325" s="18">
        <v>0</v>
      </c>
      <c r="T325" s="18">
        <f t="shared" si="35"/>
        <v>92486.956521739165</v>
      </c>
      <c r="U325" s="18">
        <f t="shared" si="36"/>
        <v>92400</v>
      </c>
      <c r="V325" s="13" t="s">
        <v>34</v>
      </c>
      <c r="W325" s="13" t="s">
        <v>738</v>
      </c>
      <c r="X325" s="44" t="s">
        <v>5922</v>
      </c>
      <c r="Y325" s="13" t="s">
        <v>35</v>
      </c>
      <c r="Z325" s="19">
        <v>43294</v>
      </c>
      <c r="AA325" s="20">
        <f t="shared" si="37"/>
        <v>92400</v>
      </c>
      <c r="AB325" s="20">
        <v>94000</v>
      </c>
      <c r="AC325" s="24"/>
      <c r="AD325" s="21"/>
    </row>
    <row r="326" spans="1:30" s="125" customFormat="1" ht="33" x14ac:dyDescent="0.25">
      <c r="A326" s="135">
        <v>320</v>
      </c>
      <c r="B326" s="40" t="s">
        <v>4412</v>
      </c>
      <c r="C326" s="12" t="s">
        <v>973</v>
      </c>
      <c r="D326" s="13" t="s">
        <v>959</v>
      </c>
      <c r="E326" s="13" t="s">
        <v>5298</v>
      </c>
      <c r="F326" s="12" t="s">
        <v>974</v>
      </c>
      <c r="G326" s="14" t="s">
        <v>969</v>
      </c>
      <c r="H326" s="14" t="s">
        <v>969</v>
      </c>
      <c r="I326" s="15" t="s">
        <v>969</v>
      </c>
      <c r="J326" s="12" t="s">
        <v>112</v>
      </c>
      <c r="K326" s="12" t="s">
        <v>426</v>
      </c>
      <c r="L326" s="12">
        <v>218</v>
      </c>
      <c r="M326" s="16">
        <v>218</v>
      </c>
      <c r="N326" s="14" t="s">
        <v>960</v>
      </c>
      <c r="O326" s="17">
        <v>64000</v>
      </c>
      <c r="P326" s="17">
        <v>21913.043478260901</v>
      </c>
      <c r="Q326" s="18">
        <v>85900</v>
      </c>
      <c r="R326" s="18">
        <f t="shared" ref="R326:R340" si="39">+P326/1800000*2340000</f>
        <v>28486.956521739172</v>
      </c>
      <c r="S326" s="18">
        <v>0</v>
      </c>
      <c r="T326" s="18">
        <f t="shared" ref="T326:T340" si="40">+O326+R326+S326</f>
        <v>92486.956521739165</v>
      </c>
      <c r="U326" s="18">
        <f t="shared" ref="U326:U340" si="41">ROUNDDOWN(T326,-2)</f>
        <v>92400</v>
      </c>
      <c r="V326" s="13" t="s">
        <v>34</v>
      </c>
      <c r="W326" s="13" t="s">
        <v>738</v>
      </c>
      <c r="X326" s="44" t="s">
        <v>5922</v>
      </c>
      <c r="Y326" s="13" t="s">
        <v>35</v>
      </c>
      <c r="Z326" s="19">
        <v>43294</v>
      </c>
      <c r="AA326" s="20">
        <f t="shared" ref="AA326:AA340" si="42">U326</f>
        <v>92400</v>
      </c>
      <c r="AB326" s="20">
        <v>94000</v>
      </c>
      <c r="AC326" s="24"/>
      <c r="AD326" s="21"/>
    </row>
    <row r="327" spans="1:30" s="125" customFormat="1" ht="33" x14ac:dyDescent="0.25">
      <c r="A327" s="135">
        <v>321</v>
      </c>
      <c r="B327" s="40" t="s">
        <v>4413</v>
      </c>
      <c r="C327" s="12" t="s">
        <v>975</v>
      </c>
      <c r="D327" s="13" t="s">
        <v>959</v>
      </c>
      <c r="E327" s="13" t="s">
        <v>5298</v>
      </c>
      <c r="F327" s="12" t="s">
        <v>976</v>
      </c>
      <c r="G327" s="14" t="s">
        <v>969</v>
      </c>
      <c r="H327" s="14" t="s">
        <v>969</v>
      </c>
      <c r="I327" s="15" t="s">
        <v>969</v>
      </c>
      <c r="J327" s="12" t="s">
        <v>112</v>
      </c>
      <c r="K327" s="12" t="s">
        <v>426</v>
      </c>
      <c r="L327" s="12">
        <v>218</v>
      </c>
      <c r="M327" s="16">
        <v>218</v>
      </c>
      <c r="N327" s="14" t="s">
        <v>960</v>
      </c>
      <c r="O327" s="17">
        <v>64000</v>
      </c>
      <c r="P327" s="17">
        <v>21913.043478260901</v>
      </c>
      <c r="Q327" s="18">
        <v>85900</v>
      </c>
      <c r="R327" s="18">
        <f t="shared" si="39"/>
        <v>28486.956521739172</v>
      </c>
      <c r="S327" s="18">
        <v>0</v>
      </c>
      <c r="T327" s="18">
        <f t="shared" si="40"/>
        <v>92486.956521739165</v>
      </c>
      <c r="U327" s="18">
        <f t="shared" si="41"/>
        <v>92400</v>
      </c>
      <c r="V327" s="13" t="s">
        <v>34</v>
      </c>
      <c r="W327" s="13" t="s">
        <v>738</v>
      </c>
      <c r="X327" s="44" t="s">
        <v>5922</v>
      </c>
      <c r="Y327" s="13" t="s">
        <v>35</v>
      </c>
      <c r="Z327" s="19">
        <v>43294</v>
      </c>
      <c r="AA327" s="20">
        <f t="shared" si="42"/>
        <v>92400</v>
      </c>
      <c r="AB327" s="20">
        <v>94000</v>
      </c>
      <c r="AC327" s="24"/>
      <c r="AD327" s="21"/>
    </row>
    <row r="328" spans="1:30" s="125" customFormat="1" ht="33" x14ac:dyDescent="0.25">
      <c r="A328" s="135">
        <v>322</v>
      </c>
      <c r="B328" s="40" t="s">
        <v>4414</v>
      </c>
      <c r="C328" s="12" t="s">
        <v>979</v>
      </c>
      <c r="D328" s="13" t="s">
        <v>959</v>
      </c>
      <c r="E328" s="13" t="s">
        <v>4324</v>
      </c>
      <c r="F328" s="12" t="s">
        <v>980</v>
      </c>
      <c r="G328" s="14" t="s">
        <v>981</v>
      </c>
      <c r="H328" s="14" t="s">
        <v>981</v>
      </c>
      <c r="I328" s="15" t="s">
        <v>981</v>
      </c>
      <c r="J328" s="12" t="s">
        <v>112</v>
      </c>
      <c r="K328" s="12"/>
      <c r="L328" s="12">
        <v>218</v>
      </c>
      <c r="M328" s="16">
        <v>218</v>
      </c>
      <c r="N328" s="14" t="s">
        <v>960</v>
      </c>
      <c r="O328" s="17">
        <v>64000</v>
      </c>
      <c r="P328" s="17">
        <v>21913.043478260901</v>
      </c>
      <c r="Q328" s="18">
        <v>85900</v>
      </c>
      <c r="R328" s="18">
        <f t="shared" si="39"/>
        <v>28486.956521739172</v>
      </c>
      <c r="S328" s="18">
        <v>0</v>
      </c>
      <c r="T328" s="18">
        <f t="shared" si="40"/>
        <v>92486.956521739165</v>
      </c>
      <c r="U328" s="18">
        <f t="shared" si="41"/>
        <v>92400</v>
      </c>
      <c r="V328" s="13" t="s">
        <v>23</v>
      </c>
      <c r="W328" s="13" t="s">
        <v>738</v>
      </c>
      <c r="X328" s="44" t="s">
        <v>5922</v>
      </c>
      <c r="Y328" s="13" t="s">
        <v>21</v>
      </c>
      <c r="Z328" s="19">
        <v>43294</v>
      </c>
      <c r="AA328" s="20">
        <f t="shared" si="42"/>
        <v>92400</v>
      </c>
      <c r="AB328" s="20">
        <v>94000</v>
      </c>
      <c r="AC328" s="24"/>
      <c r="AD328" s="21"/>
    </row>
    <row r="329" spans="1:30" s="125" customFormat="1" ht="33" x14ac:dyDescent="0.25">
      <c r="A329" s="135">
        <v>323</v>
      </c>
      <c r="B329" s="40" t="s">
        <v>4415</v>
      </c>
      <c r="C329" s="12" t="s">
        <v>991</v>
      </c>
      <c r="D329" s="13" t="s">
        <v>983</v>
      </c>
      <c r="E329" s="13" t="s">
        <v>5298</v>
      </c>
      <c r="F329" s="12" t="s">
        <v>992</v>
      </c>
      <c r="G329" s="14" t="s">
        <v>993</v>
      </c>
      <c r="H329" s="14" t="s">
        <v>993</v>
      </c>
      <c r="I329" s="15" t="s">
        <v>993</v>
      </c>
      <c r="J329" s="12" t="s">
        <v>112</v>
      </c>
      <c r="K329" s="12" t="s">
        <v>426</v>
      </c>
      <c r="L329" s="12">
        <v>219</v>
      </c>
      <c r="M329" s="16">
        <v>219</v>
      </c>
      <c r="N329" s="14" t="s">
        <v>986</v>
      </c>
      <c r="O329" s="17">
        <v>5000</v>
      </c>
      <c r="P329" s="17">
        <v>7826.0869565217399</v>
      </c>
      <c r="Q329" s="18">
        <v>12800</v>
      </c>
      <c r="R329" s="18">
        <f t="shared" si="39"/>
        <v>10173.913043478262</v>
      </c>
      <c r="S329" s="18">
        <v>0</v>
      </c>
      <c r="T329" s="18">
        <f t="shared" si="40"/>
        <v>15173.913043478262</v>
      </c>
      <c r="U329" s="18">
        <f t="shared" si="41"/>
        <v>15100</v>
      </c>
      <c r="V329" s="13" t="s">
        <v>34</v>
      </c>
      <c r="W329" s="13" t="s">
        <v>738</v>
      </c>
      <c r="X329" s="44" t="s">
        <v>5922</v>
      </c>
      <c r="Y329" s="13" t="s">
        <v>35</v>
      </c>
      <c r="Z329" s="19">
        <v>43294</v>
      </c>
      <c r="AA329" s="20">
        <f t="shared" si="42"/>
        <v>15100</v>
      </c>
      <c r="AB329" s="20">
        <v>15700</v>
      </c>
      <c r="AC329" s="24" t="s">
        <v>987</v>
      </c>
      <c r="AD329" s="21"/>
    </row>
    <row r="330" spans="1:30" s="125" customFormat="1" ht="33" x14ac:dyDescent="0.25">
      <c r="A330" s="135">
        <v>324</v>
      </c>
      <c r="B330" s="40" t="s">
        <v>4416</v>
      </c>
      <c r="C330" s="12" t="s">
        <v>988</v>
      </c>
      <c r="D330" s="13" t="s">
        <v>983</v>
      </c>
      <c r="E330" s="13" t="s">
        <v>5298</v>
      </c>
      <c r="F330" s="12" t="s">
        <v>989</v>
      </c>
      <c r="G330" s="14" t="s">
        <v>990</v>
      </c>
      <c r="H330" s="14" t="s">
        <v>990</v>
      </c>
      <c r="I330" s="15" t="s">
        <v>990</v>
      </c>
      <c r="J330" s="12" t="s">
        <v>112</v>
      </c>
      <c r="K330" s="12" t="s">
        <v>426</v>
      </c>
      <c r="L330" s="12">
        <v>219</v>
      </c>
      <c r="M330" s="16">
        <v>219</v>
      </c>
      <c r="N330" s="14" t="s">
        <v>986</v>
      </c>
      <c r="O330" s="17">
        <v>5000</v>
      </c>
      <c r="P330" s="17">
        <v>7826.0869565217399</v>
      </c>
      <c r="Q330" s="18">
        <v>12800</v>
      </c>
      <c r="R330" s="18">
        <f t="shared" si="39"/>
        <v>10173.913043478262</v>
      </c>
      <c r="S330" s="18">
        <v>0</v>
      </c>
      <c r="T330" s="18">
        <f t="shared" si="40"/>
        <v>15173.913043478262</v>
      </c>
      <c r="U330" s="18">
        <f t="shared" si="41"/>
        <v>15100</v>
      </c>
      <c r="V330" s="13" t="s">
        <v>34</v>
      </c>
      <c r="W330" s="13" t="s">
        <v>738</v>
      </c>
      <c r="X330" s="44" t="s">
        <v>5922</v>
      </c>
      <c r="Y330" s="13" t="s">
        <v>35</v>
      </c>
      <c r="Z330" s="19">
        <v>43294</v>
      </c>
      <c r="AA330" s="20">
        <f t="shared" si="42"/>
        <v>15100</v>
      </c>
      <c r="AB330" s="20">
        <v>15700</v>
      </c>
      <c r="AC330" s="24" t="s">
        <v>987</v>
      </c>
      <c r="AD330" s="21"/>
    </row>
    <row r="331" spans="1:30" s="125" customFormat="1" ht="33" x14ac:dyDescent="0.25">
      <c r="A331" s="135">
        <v>325</v>
      </c>
      <c r="B331" s="40" t="s">
        <v>4417</v>
      </c>
      <c r="C331" s="12" t="s">
        <v>994</v>
      </c>
      <c r="D331" s="13" t="s">
        <v>983</v>
      </c>
      <c r="E331" s="13" t="s">
        <v>5298</v>
      </c>
      <c r="F331" s="12" t="s">
        <v>995</v>
      </c>
      <c r="G331" s="14" t="s">
        <v>996</v>
      </c>
      <c r="H331" s="14" t="s">
        <v>996</v>
      </c>
      <c r="I331" s="15" t="s">
        <v>996</v>
      </c>
      <c r="J331" s="12" t="s">
        <v>112</v>
      </c>
      <c r="K331" s="12" t="s">
        <v>426</v>
      </c>
      <c r="L331" s="12">
        <v>219</v>
      </c>
      <c r="M331" s="16">
        <v>219</v>
      </c>
      <c r="N331" s="14" t="s">
        <v>986</v>
      </c>
      <c r="O331" s="17">
        <v>5000</v>
      </c>
      <c r="P331" s="17">
        <v>7826.0869565217399</v>
      </c>
      <c r="Q331" s="18">
        <v>12800</v>
      </c>
      <c r="R331" s="18">
        <f t="shared" si="39"/>
        <v>10173.913043478262</v>
      </c>
      <c r="S331" s="18">
        <v>0</v>
      </c>
      <c r="T331" s="18">
        <f t="shared" si="40"/>
        <v>15173.913043478262</v>
      </c>
      <c r="U331" s="18">
        <f t="shared" si="41"/>
        <v>15100</v>
      </c>
      <c r="V331" s="13" t="s">
        <v>34</v>
      </c>
      <c r="W331" s="13" t="s">
        <v>738</v>
      </c>
      <c r="X331" s="44" t="s">
        <v>5922</v>
      </c>
      <c r="Y331" s="13" t="s">
        <v>35</v>
      </c>
      <c r="Z331" s="19">
        <v>43294</v>
      </c>
      <c r="AA331" s="20">
        <f t="shared" si="42"/>
        <v>15100</v>
      </c>
      <c r="AB331" s="20">
        <v>15700</v>
      </c>
      <c r="AC331" s="24" t="s">
        <v>987</v>
      </c>
      <c r="AD331" s="21"/>
    </row>
    <row r="332" spans="1:30" s="125" customFormat="1" ht="33" x14ac:dyDescent="0.25">
      <c r="A332" s="135">
        <v>326</v>
      </c>
      <c r="B332" s="40" t="s">
        <v>4418</v>
      </c>
      <c r="C332" s="12" t="s">
        <v>982</v>
      </c>
      <c r="D332" s="13" t="s">
        <v>983</v>
      </c>
      <c r="E332" s="13" t="s">
        <v>5298</v>
      </c>
      <c r="F332" s="12" t="s">
        <v>984</v>
      </c>
      <c r="G332" s="14" t="s">
        <v>985</v>
      </c>
      <c r="H332" s="14" t="s">
        <v>985</v>
      </c>
      <c r="I332" s="15" t="s">
        <v>985</v>
      </c>
      <c r="J332" s="12" t="s">
        <v>112</v>
      </c>
      <c r="K332" s="12" t="s">
        <v>426</v>
      </c>
      <c r="L332" s="12">
        <v>219</v>
      </c>
      <c r="M332" s="16">
        <v>219</v>
      </c>
      <c r="N332" s="14" t="s">
        <v>986</v>
      </c>
      <c r="O332" s="17">
        <v>5000</v>
      </c>
      <c r="P332" s="17">
        <v>7826.0869565217399</v>
      </c>
      <c r="Q332" s="18">
        <v>12800</v>
      </c>
      <c r="R332" s="18">
        <f t="shared" si="39"/>
        <v>10173.913043478262</v>
      </c>
      <c r="S332" s="18">
        <v>0</v>
      </c>
      <c r="T332" s="18">
        <f t="shared" si="40"/>
        <v>15173.913043478262</v>
      </c>
      <c r="U332" s="18">
        <f t="shared" si="41"/>
        <v>15100</v>
      </c>
      <c r="V332" s="13" t="s">
        <v>34</v>
      </c>
      <c r="W332" s="13" t="s">
        <v>738</v>
      </c>
      <c r="X332" s="44" t="s">
        <v>5922</v>
      </c>
      <c r="Y332" s="13" t="s">
        <v>35</v>
      </c>
      <c r="Z332" s="19">
        <v>43294</v>
      </c>
      <c r="AA332" s="20">
        <f t="shared" si="42"/>
        <v>15100</v>
      </c>
      <c r="AB332" s="20">
        <v>15700</v>
      </c>
      <c r="AC332" s="24" t="s">
        <v>987</v>
      </c>
      <c r="AD332" s="21"/>
    </row>
    <row r="333" spans="1:30" s="125" customFormat="1" ht="33" x14ac:dyDescent="0.25">
      <c r="A333" s="135">
        <v>327</v>
      </c>
      <c r="B333" s="40" t="s">
        <v>4419</v>
      </c>
      <c r="C333" s="12" t="s">
        <v>997</v>
      </c>
      <c r="D333" s="13" t="s">
        <v>983</v>
      </c>
      <c r="E333" s="13" t="s">
        <v>4325</v>
      </c>
      <c r="F333" s="12" t="s">
        <v>998</v>
      </c>
      <c r="G333" s="14" t="s">
        <v>999</v>
      </c>
      <c r="H333" s="14" t="s">
        <v>999</v>
      </c>
      <c r="I333" s="15" t="s">
        <v>999</v>
      </c>
      <c r="J333" s="12" t="s">
        <v>112</v>
      </c>
      <c r="K333" s="12"/>
      <c r="L333" s="12">
        <v>219</v>
      </c>
      <c r="M333" s="16">
        <v>219</v>
      </c>
      <c r="N333" s="14" t="s">
        <v>986</v>
      </c>
      <c r="O333" s="17">
        <v>5000</v>
      </c>
      <c r="P333" s="17">
        <v>7826.0869565217399</v>
      </c>
      <c r="Q333" s="18">
        <v>12800</v>
      </c>
      <c r="R333" s="18">
        <f t="shared" si="39"/>
        <v>10173.913043478262</v>
      </c>
      <c r="S333" s="18">
        <v>0</v>
      </c>
      <c r="T333" s="18">
        <f t="shared" si="40"/>
        <v>15173.913043478262</v>
      </c>
      <c r="U333" s="18">
        <f t="shared" si="41"/>
        <v>15100</v>
      </c>
      <c r="V333" s="13" t="s">
        <v>361</v>
      </c>
      <c r="W333" s="13" t="s">
        <v>738</v>
      </c>
      <c r="X333" s="44" t="s">
        <v>5922</v>
      </c>
      <c r="Y333" s="13" t="s">
        <v>29</v>
      </c>
      <c r="Z333" s="19">
        <v>43294</v>
      </c>
      <c r="AA333" s="20">
        <f t="shared" si="42"/>
        <v>15100</v>
      </c>
      <c r="AB333" s="20">
        <v>15700</v>
      </c>
      <c r="AC333" s="24" t="s">
        <v>987</v>
      </c>
      <c r="AD333" s="21"/>
    </row>
    <row r="334" spans="1:30" s="125" customFormat="1" ht="33" x14ac:dyDescent="0.25">
      <c r="A334" s="135">
        <v>328</v>
      </c>
      <c r="B334" s="40" t="s">
        <v>4420</v>
      </c>
      <c r="C334" s="12" t="s">
        <v>1003</v>
      </c>
      <c r="D334" s="13" t="s">
        <v>1000</v>
      </c>
      <c r="E334" s="13" t="s">
        <v>4331</v>
      </c>
      <c r="F334" s="12" t="s">
        <v>1004</v>
      </c>
      <c r="G334" s="14" t="s">
        <v>3979</v>
      </c>
      <c r="H334" s="14" t="s">
        <v>3979</v>
      </c>
      <c r="I334" s="15" t="s">
        <v>1005</v>
      </c>
      <c r="J334" s="12" t="s">
        <v>112</v>
      </c>
      <c r="K334" s="12" t="s">
        <v>426</v>
      </c>
      <c r="L334" s="12">
        <v>222</v>
      </c>
      <c r="M334" s="16">
        <v>222</v>
      </c>
      <c r="N334" s="14" t="s">
        <v>1001</v>
      </c>
      <c r="O334" s="17">
        <v>15000</v>
      </c>
      <c r="P334" s="17">
        <v>7826.0869565217399</v>
      </c>
      <c r="Q334" s="18">
        <v>22800</v>
      </c>
      <c r="R334" s="18">
        <f t="shared" si="39"/>
        <v>10173.913043478262</v>
      </c>
      <c r="S334" s="18">
        <v>0</v>
      </c>
      <c r="T334" s="18">
        <f t="shared" si="40"/>
        <v>25173.913043478264</v>
      </c>
      <c r="U334" s="18">
        <f t="shared" si="41"/>
        <v>25100</v>
      </c>
      <c r="V334" s="13" t="s">
        <v>27</v>
      </c>
      <c r="W334" s="13" t="s">
        <v>738</v>
      </c>
      <c r="X334" s="44" t="s">
        <v>5922</v>
      </c>
      <c r="Y334" s="13" t="s">
        <v>25</v>
      </c>
      <c r="Z334" s="19">
        <v>43294</v>
      </c>
      <c r="AA334" s="20">
        <f t="shared" si="42"/>
        <v>25100</v>
      </c>
      <c r="AB334" s="20">
        <v>25700</v>
      </c>
      <c r="AC334" s="24" t="s">
        <v>1002</v>
      </c>
      <c r="AD334" s="21"/>
    </row>
    <row r="335" spans="1:30" s="125" customFormat="1" ht="33" x14ac:dyDescent="0.25">
      <c r="A335" s="135">
        <v>329</v>
      </c>
      <c r="B335" s="40" t="s">
        <v>4421</v>
      </c>
      <c r="C335" s="12" t="s">
        <v>1011</v>
      </c>
      <c r="D335" s="13" t="s">
        <v>1007</v>
      </c>
      <c r="E335" s="13" t="s">
        <v>5298</v>
      </c>
      <c r="F335" s="12" t="s">
        <v>1012</v>
      </c>
      <c r="G335" s="14" t="s">
        <v>1013</v>
      </c>
      <c r="H335" s="14" t="s">
        <v>1013</v>
      </c>
      <c r="I335" s="15" t="s">
        <v>1013</v>
      </c>
      <c r="J335" s="12" t="s">
        <v>26</v>
      </c>
      <c r="K335" s="12" t="s">
        <v>62</v>
      </c>
      <c r="L335" s="12">
        <v>223</v>
      </c>
      <c r="M335" s="16">
        <v>223</v>
      </c>
      <c r="N335" s="14" t="s">
        <v>1010</v>
      </c>
      <c r="O335" s="17">
        <v>150000</v>
      </c>
      <c r="P335" s="17">
        <v>34434.782608695597</v>
      </c>
      <c r="Q335" s="18">
        <v>184000</v>
      </c>
      <c r="R335" s="18">
        <f t="shared" si="39"/>
        <v>44765.217391304272</v>
      </c>
      <c r="S335" s="18">
        <v>0</v>
      </c>
      <c r="T335" s="18">
        <f t="shared" si="40"/>
        <v>194765.21739130426</v>
      </c>
      <c r="U335" s="18">
        <f t="shared" si="41"/>
        <v>194700</v>
      </c>
      <c r="V335" s="13" t="s">
        <v>34</v>
      </c>
      <c r="W335" s="13" t="s">
        <v>738</v>
      </c>
      <c r="X335" s="44" t="s">
        <v>5922</v>
      </c>
      <c r="Y335" s="13" t="s">
        <v>35</v>
      </c>
      <c r="Z335" s="19">
        <v>43294</v>
      </c>
      <c r="AA335" s="20">
        <f t="shared" si="42"/>
        <v>194700</v>
      </c>
      <c r="AB335" s="20">
        <v>197200</v>
      </c>
      <c r="AC335" s="24"/>
      <c r="AD335" s="21"/>
    </row>
    <row r="336" spans="1:30" s="125" customFormat="1" ht="33" x14ac:dyDescent="0.25">
      <c r="A336" s="135">
        <v>330</v>
      </c>
      <c r="B336" s="40" t="s">
        <v>4422</v>
      </c>
      <c r="C336" s="14" t="s">
        <v>1014</v>
      </c>
      <c r="D336" s="14" t="s">
        <v>1007</v>
      </c>
      <c r="E336" s="13" t="s">
        <v>5298</v>
      </c>
      <c r="F336" s="14" t="s">
        <v>1015</v>
      </c>
      <c r="G336" s="14" t="s">
        <v>4314</v>
      </c>
      <c r="H336" s="14" t="s">
        <v>4239</v>
      </c>
      <c r="I336" s="14" t="s">
        <v>1016</v>
      </c>
      <c r="J336" s="14" t="s">
        <v>112</v>
      </c>
      <c r="K336" s="16" t="s">
        <v>426</v>
      </c>
      <c r="L336" s="14">
        <v>223</v>
      </c>
      <c r="M336" s="14">
        <v>223</v>
      </c>
      <c r="N336" s="14" t="s">
        <v>1010</v>
      </c>
      <c r="O336" s="14">
        <v>150000</v>
      </c>
      <c r="P336" s="14">
        <v>34434.782608695597</v>
      </c>
      <c r="Q336" s="14">
        <v>184000</v>
      </c>
      <c r="R336" s="14">
        <f t="shared" si="39"/>
        <v>44765.217391304272</v>
      </c>
      <c r="S336" s="18">
        <v>0</v>
      </c>
      <c r="T336" s="14">
        <f t="shared" si="40"/>
        <v>194765.21739130426</v>
      </c>
      <c r="U336" s="14">
        <f t="shared" si="41"/>
        <v>194700</v>
      </c>
      <c r="V336" s="14" t="s">
        <v>34</v>
      </c>
      <c r="W336" s="14" t="s">
        <v>738</v>
      </c>
      <c r="X336" s="44" t="s">
        <v>5922</v>
      </c>
      <c r="Y336" s="14" t="s">
        <v>35</v>
      </c>
      <c r="Z336" s="14">
        <v>43294</v>
      </c>
      <c r="AA336" s="20">
        <f t="shared" si="42"/>
        <v>194700</v>
      </c>
      <c r="AB336" s="87">
        <v>197200</v>
      </c>
      <c r="AC336" s="88"/>
      <c r="AD336" s="136"/>
    </row>
    <row r="337" spans="1:30" s="125" customFormat="1" ht="49.5" x14ac:dyDescent="0.25">
      <c r="A337" s="135">
        <v>331</v>
      </c>
      <c r="B337" s="40" t="s">
        <v>4423</v>
      </c>
      <c r="C337" s="14" t="s">
        <v>1006</v>
      </c>
      <c r="D337" s="14" t="s">
        <v>1007</v>
      </c>
      <c r="E337" s="13" t="s">
        <v>5298</v>
      </c>
      <c r="F337" s="14" t="s">
        <v>1008</v>
      </c>
      <c r="G337" s="14" t="s">
        <v>1009</v>
      </c>
      <c r="H337" s="14" t="s">
        <v>4241</v>
      </c>
      <c r="I337" s="14" t="s">
        <v>1009</v>
      </c>
      <c r="J337" s="14" t="s">
        <v>26</v>
      </c>
      <c r="K337" s="16" t="s">
        <v>417</v>
      </c>
      <c r="L337" s="14">
        <v>223</v>
      </c>
      <c r="M337" s="14">
        <v>223</v>
      </c>
      <c r="N337" s="14" t="s">
        <v>1010</v>
      </c>
      <c r="O337" s="14">
        <v>150000</v>
      </c>
      <c r="P337" s="14">
        <v>34434.782608695597</v>
      </c>
      <c r="Q337" s="14">
        <v>184000</v>
      </c>
      <c r="R337" s="14">
        <f t="shared" si="39"/>
        <v>44765.217391304272</v>
      </c>
      <c r="S337" s="18">
        <v>0</v>
      </c>
      <c r="T337" s="14">
        <f t="shared" si="40"/>
        <v>194765.21739130426</v>
      </c>
      <c r="U337" s="14">
        <f t="shared" si="41"/>
        <v>194700</v>
      </c>
      <c r="V337" s="14" t="s">
        <v>34</v>
      </c>
      <c r="W337" s="14" t="s">
        <v>738</v>
      </c>
      <c r="X337" s="44" t="s">
        <v>5922</v>
      </c>
      <c r="Y337" s="14" t="s">
        <v>35</v>
      </c>
      <c r="Z337" s="14">
        <v>43294</v>
      </c>
      <c r="AA337" s="20">
        <f t="shared" si="42"/>
        <v>194700</v>
      </c>
      <c r="AB337" s="87">
        <v>197200</v>
      </c>
      <c r="AC337" s="88"/>
      <c r="AD337" s="136"/>
    </row>
    <row r="338" spans="1:30" s="125" customFormat="1" ht="33" x14ac:dyDescent="0.25">
      <c r="A338" s="135">
        <v>332</v>
      </c>
      <c r="B338" s="40" t="s">
        <v>4424</v>
      </c>
      <c r="C338" s="14" t="s">
        <v>1017</v>
      </c>
      <c r="D338" s="14" t="s">
        <v>1007</v>
      </c>
      <c r="E338" s="13" t="s">
        <v>4327</v>
      </c>
      <c r="F338" s="89" t="s">
        <v>4319</v>
      </c>
      <c r="G338" s="14" t="s">
        <v>4317</v>
      </c>
      <c r="H338" s="14" t="s">
        <v>4240</v>
      </c>
      <c r="I338" s="14" t="s">
        <v>1018</v>
      </c>
      <c r="J338" s="14" t="s">
        <v>26</v>
      </c>
      <c r="K338" s="16"/>
      <c r="L338" s="14">
        <v>223</v>
      </c>
      <c r="M338" s="14">
        <v>223</v>
      </c>
      <c r="N338" s="14" t="s">
        <v>1010</v>
      </c>
      <c r="O338" s="14">
        <v>150000</v>
      </c>
      <c r="P338" s="14">
        <v>34434.782608695597</v>
      </c>
      <c r="Q338" s="14">
        <v>184000</v>
      </c>
      <c r="R338" s="14">
        <f t="shared" si="39"/>
        <v>44765.217391304272</v>
      </c>
      <c r="S338" s="18">
        <v>0</v>
      </c>
      <c r="T338" s="14">
        <f t="shared" si="40"/>
        <v>194765.21739130426</v>
      </c>
      <c r="U338" s="14">
        <f t="shared" si="41"/>
        <v>194700</v>
      </c>
      <c r="V338" s="14" t="s">
        <v>50</v>
      </c>
      <c r="W338" s="14" t="s">
        <v>738</v>
      </c>
      <c r="X338" s="44" t="s">
        <v>5922</v>
      </c>
      <c r="Y338" s="14"/>
      <c r="Z338" s="14"/>
      <c r="AA338" s="20">
        <f t="shared" si="42"/>
        <v>194700</v>
      </c>
      <c r="AB338" s="87">
        <v>197200</v>
      </c>
      <c r="AC338" s="88"/>
      <c r="AD338" s="136"/>
    </row>
    <row r="339" spans="1:30" s="125" customFormat="1" ht="33" x14ac:dyDescent="0.25">
      <c r="A339" s="135">
        <v>333</v>
      </c>
      <c r="B339" s="40" t="s">
        <v>4425</v>
      </c>
      <c r="C339" s="12" t="s">
        <v>1019</v>
      </c>
      <c r="D339" s="13" t="s">
        <v>1007</v>
      </c>
      <c r="E339" s="13" t="s">
        <v>4333</v>
      </c>
      <c r="F339" s="12" t="s">
        <v>1020</v>
      </c>
      <c r="G339" s="14" t="s">
        <v>1021</v>
      </c>
      <c r="H339" s="14" t="s">
        <v>1021</v>
      </c>
      <c r="I339" s="15" t="s">
        <v>1021</v>
      </c>
      <c r="J339" s="12" t="s">
        <v>26</v>
      </c>
      <c r="K339" s="12" t="s">
        <v>426</v>
      </c>
      <c r="L339" s="12">
        <v>223</v>
      </c>
      <c r="M339" s="16">
        <v>223</v>
      </c>
      <c r="N339" s="14" t="s">
        <v>1010</v>
      </c>
      <c r="O339" s="17">
        <v>150000</v>
      </c>
      <c r="P339" s="17">
        <v>34434.782608695597</v>
      </c>
      <c r="Q339" s="18">
        <v>184000</v>
      </c>
      <c r="R339" s="18">
        <f t="shared" si="39"/>
        <v>44765.217391304272</v>
      </c>
      <c r="S339" s="18">
        <v>0</v>
      </c>
      <c r="T339" s="18">
        <f t="shared" si="40"/>
        <v>194765.21739130426</v>
      </c>
      <c r="U339" s="18">
        <f t="shared" si="41"/>
        <v>194700</v>
      </c>
      <c r="V339" s="13" t="s">
        <v>228</v>
      </c>
      <c r="W339" s="13" t="s">
        <v>738</v>
      </c>
      <c r="X339" s="44" t="s">
        <v>5923</v>
      </c>
      <c r="Y339" s="13" t="s">
        <v>25</v>
      </c>
      <c r="Z339" s="19">
        <v>43294</v>
      </c>
      <c r="AA339" s="20">
        <f t="shared" si="42"/>
        <v>194700</v>
      </c>
      <c r="AB339" s="20">
        <v>197200</v>
      </c>
      <c r="AC339" s="24"/>
      <c r="AD339" s="21"/>
    </row>
    <row r="340" spans="1:30" s="125" customFormat="1" ht="49.5" x14ac:dyDescent="0.25">
      <c r="A340" s="135">
        <v>334</v>
      </c>
      <c r="B340" s="40" t="s">
        <v>4426</v>
      </c>
      <c r="C340" s="14" t="s">
        <v>1022</v>
      </c>
      <c r="D340" s="14" t="s">
        <v>1007</v>
      </c>
      <c r="E340" s="13" t="s">
        <v>4333</v>
      </c>
      <c r="F340" s="14" t="s">
        <v>1023</v>
      </c>
      <c r="G340" s="14" t="s">
        <v>1024</v>
      </c>
      <c r="H340" s="14" t="s">
        <v>4233</v>
      </c>
      <c r="I340" s="14" t="s">
        <v>1024</v>
      </c>
      <c r="J340" s="14" t="s">
        <v>112</v>
      </c>
      <c r="K340" s="16" t="s">
        <v>417</v>
      </c>
      <c r="L340" s="14">
        <v>223</v>
      </c>
      <c r="M340" s="14">
        <v>223</v>
      </c>
      <c r="N340" s="14" t="s">
        <v>1010</v>
      </c>
      <c r="O340" s="14">
        <v>150000</v>
      </c>
      <c r="P340" s="14">
        <v>34434.782608695597</v>
      </c>
      <c r="Q340" s="14">
        <v>184000</v>
      </c>
      <c r="R340" s="14">
        <f t="shared" si="39"/>
        <v>44765.217391304272</v>
      </c>
      <c r="S340" s="18">
        <v>0</v>
      </c>
      <c r="T340" s="14">
        <f t="shared" si="40"/>
        <v>194765.21739130426</v>
      </c>
      <c r="U340" s="14">
        <f t="shared" si="41"/>
        <v>194700</v>
      </c>
      <c r="V340" s="14" t="s">
        <v>228</v>
      </c>
      <c r="W340" s="14" t="s">
        <v>738</v>
      </c>
      <c r="X340" s="44" t="s">
        <v>5922</v>
      </c>
      <c r="Y340" s="14" t="s">
        <v>60</v>
      </c>
      <c r="Z340" s="14">
        <v>43294</v>
      </c>
      <c r="AA340" s="20">
        <f t="shared" si="42"/>
        <v>194700</v>
      </c>
      <c r="AB340" s="87">
        <v>197200</v>
      </c>
      <c r="AC340" s="88"/>
      <c r="AD340" s="136"/>
    </row>
    <row r="341" spans="1:30" s="125" customFormat="1" ht="49.5" x14ac:dyDescent="0.25">
      <c r="A341" s="135">
        <v>335</v>
      </c>
      <c r="B341" s="40" t="s">
        <v>4427</v>
      </c>
      <c r="C341" s="14" t="s">
        <v>1027</v>
      </c>
      <c r="D341" s="14" t="s">
        <v>1025</v>
      </c>
      <c r="E341" s="13" t="s">
        <v>4333</v>
      </c>
      <c r="F341" s="14" t="s">
        <v>1023</v>
      </c>
      <c r="G341" s="14" t="s">
        <v>1024</v>
      </c>
      <c r="H341" s="14" t="s">
        <v>4234</v>
      </c>
      <c r="I341" s="14" t="s">
        <v>1024</v>
      </c>
      <c r="J341" s="14" t="s">
        <v>112</v>
      </c>
      <c r="K341" s="16" t="s">
        <v>417</v>
      </c>
      <c r="L341" s="14">
        <v>224</v>
      </c>
      <c r="M341" s="14">
        <v>224</v>
      </c>
      <c r="N341" s="14" t="s">
        <v>1026</v>
      </c>
      <c r="O341" s="14">
        <v>180000</v>
      </c>
      <c r="P341" s="14">
        <v>68869.565217391297</v>
      </c>
      <c r="Q341" s="14">
        <v>248000</v>
      </c>
      <c r="R341" s="14">
        <v>89530.434782608689</v>
      </c>
      <c r="S341" s="18">
        <v>0</v>
      </c>
      <c r="T341" s="14">
        <v>269530.4347826087</v>
      </c>
      <c r="U341" s="14">
        <v>269500</v>
      </c>
      <c r="V341" s="14" t="s">
        <v>228</v>
      </c>
      <c r="W341" s="14" t="s">
        <v>738</v>
      </c>
      <c r="X341" s="44" t="s">
        <v>5922</v>
      </c>
      <c r="Y341" s="14" t="s">
        <v>60</v>
      </c>
      <c r="Z341" s="14">
        <v>43294</v>
      </c>
      <c r="AA341" s="20">
        <v>269500</v>
      </c>
      <c r="AB341" s="87">
        <v>274500</v>
      </c>
      <c r="AC341" s="88"/>
      <c r="AD341" s="136"/>
    </row>
    <row r="342" spans="1:30" s="125" customFormat="1" ht="33" x14ac:dyDescent="0.25">
      <c r="A342" s="135">
        <v>336</v>
      </c>
      <c r="B342" s="40" t="s">
        <v>4428</v>
      </c>
      <c r="C342" s="12" t="s">
        <v>1030</v>
      </c>
      <c r="D342" s="13" t="s">
        <v>1028</v>
      </c>
      <c r="E342" s="13" t="s">
        <v>5298</v>
      </c>
      <c r="F342" s="12" t="s">
        <v>1031</v>
      </c>
      <c r="G342" s="14" t="s">
        <v>1032</v>
      </c>
      <c r="H342" s="14" t="s">
        <v>1032</v>
      </c>
      <c r="I342" s="15" t="s">
        <v>1032</v>
      </c>
      <c r="J342" s="12" t="s">
        <v>5</v>
      </c>
      <c r="K342" s="12" t="s">
        <v>18</v>
      </c>
      <c r="L342" s="12">
        <v>225</v>
      </c>
      <c r="M342" s="16">
        <v>225</v>
      </c>
      <c r="N342" s="14" t="s">
        <v>1029</v>
      </c>
      <c r="O342" s="17">
        <v>200000</v>
      </c>
      <c r="P342" s="17">
        <v>68869.565217391297</v>
      </c>
      <c r="Q342" s="18">
        <v>268000</v>
      </c>
      <c r="R342" s="18">
        <v>89530.434782608689</v>
      </c>
      <c r="S342" s="18">
        <v>0</v>
      </c>
      <c r="T342" s="18">
        <v>289530.4347826087</v>
      </c>
      <c r="U342" s="18">
        <v>289500</v>
      </c>
      <c r="V342" s="13" t="s">
        <v>34</v>
      </c>
      <c r="W342" s="13" t="s">
        <v>738</v>
      </c>
      <c r="X342" s="44" t="s">
        <v>5922</v>
      </c>
      <c r="Y342" s="13" t="s">
        <v>35</v>
      </c>
      <c r="Z342" s="19">
        <v>43294</v>
      </c>
      <c r="AA342" s="20">
        <v>289500</v>
      </c>
      <c r="AB342" s="20">
        <v>294500</v>
      </c>
      <c r="AC342" s="24"/>
      <c r="AD342" s="21"/>
    </row>
    <row r="343" spans="1:30" s="125" customFormat="1" ht="49.5" x14ac:dyDescent="0.25">
      <c r="A343" s="135">
        <v>337</v>
      </c>
      <c r="B343" s="40" t="s">
        <v>4429</v>
      </c>
      <c r="C343" s="14" t="s">
        <v>1033</v>
      </c>
      <c r="D343" s="14" t="s">
        <v>1028</v>
      </c>
      <c r="E343" s="13" t="s">
        <v>4333</v>
      </c>
      <c r="F343" s="14" t="s">
        <v>1023</v>
      </c>
      <c r="G343" s="14" t="s">
        <v>1024</v>
      </c>
      <c r="H343" s="14" t="s">
        <v>4235</v>
      </c>
      <c r="I343" s="14" t="s">
        <v>1024</v>
      </c>
      <c r="J343" s="14" t="s">
        <v>112</v>
      </c>
      <c r="K343" s="16" t="s">
        <v>417</v>
      </c>
      <c r="L343" s="14">
        <v>225</v>
      </c>
      <c r="M343" s="14">
        <v>225</v>
      </c>
      <c r="N343" s="14" t="s">
        <v>1029</v>
      </c>
      <c r="O343" s="14">
        <v>200000</v>
      </c>
      <c r="P343" s="14">
        <v>68869.565217391297</v>
      </c>
      <c r="Q343" s="14">
        <v>268000</v>
      </c>
      <c r="R343" s="14">
        <f t="shared" ref="R343:R406" si="43">+P343/1800000*2340000</f>
        <v>89530.434782608689</v>
      </c>
      <c r="S343" s="18">
        <v>0</v>
      </c>
      <c r="T343" s="14">
        <f t="shared" ref="T343:T406" si="44">+O343+R343+S343</f>
        <v>289530.4347826087</v>
      </c>
      <c r="U343" s="14">
        <f t="shared" ref="U343:U406" si="45">ROUNDDOWN(T343,-2)</f>
        <v>289500</v>
      </c>
      <c r="V343" s="14" t="s">
        <v>228</v>
      </c>
      <c r="W343" s="14" t="s">
        <v>738</v>
      </c>
      <c r="X343" s="44" t="s">
        <v>5922</v>
      </c>
      <c r="Y343" s="14" t="s">
        <v>60</v>
      </c>
      <c r="Z343" s="14">
        <v>43294</v>
      </c>
      <c r="AA343" s="20">
        <f t="shared" ref="AA343:AA406" si="46">U343</f>
        <v>289500</v>
      </c>
      <c r="AB343" s="87">
        <v>294500</v>
      </c>
      <c r="AC343" s="88"/>
      <c r="AD343" s="136"/>
    </row>
    <row r="344" spans="1:30" s="125" customFormat="1" ht="49.5" x14ac:dyDescent="0.25">
      <c r="A344" s="135">
        <v>338</v>
      </c>
      <c r="B344" s="40" t="s">
        <v>4430</v>
      </c>
      <c r="C344" s="14" t="s">
        <v>1036</v>
      </c>
      <c r="D344" s="14" t="s">
        <v>1034</v>
      </c>
      <c r="E344" s="13" t="s">
        <v>4333</v>
      </c>
      <c r="F344" s="14" t="s">
        <v>1023</v>
      </c>
      <c r="G344" s="14" t="s">
        <v>1024</v>
      </c>
      <c r="H344" s="14" t="s">
        <v>4236</v>
      </c>
      <c r="I344" s="14" t="s">
        <v>1024</v>
      </c>
      <c r="J344" s="14" t="s">
        <v>112</v>
      </c>
      <c r="K344" s="16" t="s">
        <v>417</v>
      </c>
      <c r="L344" s="14">
        <v>226</v>
      </c>
      <c r="M344" s="14">
        <v>226</v>
      </c>
      <c r="N344" s="14" t="s">
        <v>1035</v>
      </c>
      <c r="O344" s="14">
        <v>220000</v>
      </c>
      <c r="P344" s="14">
        <v>103304.347826087</v>
      </c>
      <c r="Q344" s="14">
        <v>323000</v>
      </c>
      <c r="R344" s="14">
        <f t="shared" si="43"/>
        <v>134295.65217391311</v>
      </c>
      <c r="S344" s="18">
        <v>0</v>
      </c>
      <c r="T344" s="14">
        <f t="shared" si="44"/>
        <v>354295.65217391308</v>
      </c>
      <c r="U344" s="14">
        <f t="shared" si="45"/>
        <v>354200</v>
      </c>
      <c r="V344" s="14" t="s">
        <v>228</v>
      </c>
      <c r="W344" s="14" t="s">
        <v>738</v>
      </c>
      <c r="X344" s="44" t="s">
        <v>5922</v>
      </c>
      <c r="Y344" s="14" t="s">
        <v>60</v>
      </c>
      <c r="Z344" s="14">
        <v>43294</v>
      </c>
      <c r="AA344" s="20">
        <f t="shared" si="46"/>
        <v>354200</v>
      </c>
      <c r="AB344" s="87">
        <v>361800</v>
      </c>
      <c r="AC344" s="88"/>
      <c r="AD344" s="136"/>
    </row>
    <row r="345" spans="1:30" s="125" customFormat="1" ht="16.5" x14ac:dyDescent="0.25">
      <c r="A345" s="135">
        <v>339</v>
      </c>
      <c r="B345" s="40" t="s">
        <v>4431</v>
      </c>
      <c r="C345" s="12" t="s">
        <v>1042</v>
      </c>
      <c r="D345" s="13" t="s">
        <v>1040</v>
      </c>
      <c r="E345" s="13" t="s">
        <v>4326</v>
      </c>
      <c r="F345" s="12" t="s">
        <v>1043</v>
      </c>
      <c r="G345" s="14" t="s">
        <v>1044</v>
      </c>
      <c r="H345" s="14" t="s">
        <v>1044</v>
      </c>
      <c r="I345" s="15" t="s">
        <v>1044</v>
      </c>
      <c r="J345" s="12" t="s">
        <v>112</v>
      </c>
      <c r="K345" s="12" t="s">
        <v>426</v>
      </c>
      <c r="L345" s="12">
        <v>232</v>
      </c>
      <c r="M345" s="80">
        <v>232</v>
      </c>
      <c r="N345" s="14" t="s">
        <v>1041</v>
      </c>
      <c r="O345" s="17">
        <v>46126</v>
      </c>
      <c r="P345" s="17">
        <v>23281.043478260901</v>
      </c>
      <c r="Q345" s="81">
        <v>69400</v>
      </c>
      <c r="R345" s="18">
        <f t="shared" si="43"/>
        <v>30265.35652173917</v>
      </c>
      <c r="S345" s="18">
        <v>0</v>
      </c>
      <c r="T345" s="18">
        <f t="shared" si="44"/>
        <v>76391.356521739173</v>
      </c>
      <c r="U345" s="18">
        <f t="shared" si="45"/>
        <v>76300</v>
      </c>
      <c r="V345" s="13" t="s">
        <v>1039</v>
      </c>
      <c r="W345" s="13" t="s">
        <v>1038</v>
      </c>
      <c r="X345" s="44" t="s">
        <v>5922</v>
      </c>
      <c r="Y345" s="13" t="s">
        <v>46</v>
      </c>
      <c r="Z345" s="19">
        <v>43294</v>
      </c>
      <c r="AA345" s="20">
        <f t="shared" si="46"/>
        <v>76300</v>
      </c>
      <c r="AB345" s="20">
        <v>78000</v>
      </c>
      <c r="AC345" s="24"/>
      <c r="AD345" s="21"/>
    </row>
    <row r="346" spans="1:30" s="125" customFormat="1" ht="16.5" x14ac:dyDescent="0.25">
      <c r="A346" s="135">
        <v>340</v>
      </c>
      <c r="B346" s="40" t="s">
        <v>4432</v>
      </c>
      <c r="C346" s="12" t="s">
        <v>1047</v>
      </c>
      <c r="D346" s="13" t="s">
        <v>1045</v>
      </c>
      <c r="E346" s="13" t="s">
        <v>4326</v>
      </c>
      <c r="F346" s="12" t="s">
        <v>1048</v>
      </c>
      <c r="G346" s="14" t="s">
        <v>1049</v>
      </c>
      <c r="H346" s="14" t="s">
        <v>1049</v>
      </c>
      <c r="I346" s="15" t="s">
        <v>1049</v>
      </c>
      <c r="J346" s="12" t="s">
        <v>26</v>
      </c>
      <c r="K346" s="12" t="s">
        <v>417</v>
      </c>
      <c r="L346" s="12">
        <v>235</v>
      </c>
      <c r="M346" s="16">
        <v>235</v>
      </c>
      <c r="N346" s="14" t="s">
        <v>1046</v>
      </c>
      <c r="O346" s="17">
        <v>120151</v>
      </c>
      <c r="P346" s="17">
        <v>27937.5652173913</v>
      </c>
      <c r="Q346" s="18">
        <v>148000</v>
      </c>
      <c r="R346" s="18">
        <f t="shared" si="43"/>
        <v>36318.83478260869</v>
      </c>
      <c r="S346" s="18">
        <v>0</v>
      </c>
      <c r="T346" s="18">
        <f t="shared" si="44"/>
        <v>156469.8347826087</v>
      </c>
      <c r="U346" s="18">
        <f t="shared" si="45"/>
        <v>156400</v>
      </c>
      <c r="V346" s="13" t="s">
        <v>1039</v>
      </c>
      <c r="W346" s="13" t="s">
        <v>1038</v>
      </c>
      <c r="X346" s="44" t="s">
        <v>5921</v>
      </c>
      <c r="Y346" s="13" t="s">
        <v>30</v>
      </c>
      <c r="Z346" s="19">
        <v>43294</v>
      </c>
      <c r="AA346" s="20">
        <f t="shared" si="46"/>
        <v>156400</v>
      </c>
      <c r="AB346" s="20">
        <v>158500</v>
      </c>
      <c r="AC346" s="24"/>
      <c r="AD346" s="21"/>
    </row>
    <row r="347" spans="1:30" s="125" customFormat="1" ht="16.5" x14ac:dyDescent="0.25">
      <c r="A347" s="135">
        <v>341</v>
      </c>
      <c r="B347" s="40" t="s">
        <v>4433</v>
      </c>
      <c r="C347" s="12" t="s">
        <v>1050</v>
      </c>
      <c r="D347" s="13" t="s">
        <v>1051</v>
      </c>
      <c r="E347" s="13" t="s">
        <v>5298</v>
      </c>
      <c r="F347" s="12" t="s">
        <v>1052</v>
      </c>
      <c r="G347" s="14" t="s">
        <v>1053</v>
      </c>
      <c r="H347" s="14" t="s">
        <v>1053</v>
      </c>
      <c r="I347" s="15" t="s">
        <v>1053</v>
      </c>
      <c r="J347" s="12" t="s">
        <v>112</v>
      </c>
      <c r="K347" s="12" t="s">
        <v>426</v>
      </c>
      <c r="L347" s="12">
        <v>236</v>
      </c>
      <c r="M347" s="16">
        <v>236</v>
      </c>
      <c r="N347" s="14" t="s">
        <v>1054</v>
      </c>
      <c r="O347" s="17">
        <v>33000</v>
      </c>
      <c r="P347" s="17">
        <v>3130.4347826087001</v>
      </c>
      <c r="Q347" s="18">
        <v>36100</v>
      </c>
      <c r="R347" s="18">
        <f t="shared" si="43"/>
        <v>4069.5652173913099</v>
      </c>
      <c r="S347" s="18">
        <v>0</v>
      </c>
      <c r="T347" s="18">
        <f t="shared" si="44"/>
        <v>37069.565217391311</v>
      </c>
      <c r="U347" s="18">
        <f t="shared" si="45"/>
        <v>37000</v>
      </c>
      <c r="V347" s="13" t="s">
        <v>34</v>
      </c>
      <c r="W347" s="13" t="s">
        <v>1038</v>
      </c>
      <c r="X347" s="44" t="s">
        <v>5922</v>
      </c>
      <c r="Y347" s="13" t="s">
        <v>35</v>
      </c>
      <c r="Z347" s="19">
        <v>43294</v>
      </c>
      <c r="AA347" s="20">
        <f t="shared" si="46"/>
        <v>37000</v>
      </c>
      <c r="AB347" s="20">
        <v>37200</v>
      </c>
      <c r="AC347" s="24"/>
      <c r="AD347" s="21"/>
    </row>
    <row r="348" spans="1:30" s="125" customFormat="1" ht="16.5" x14ac:dyDescent="0.25">
      <c r="A348" s="135">
        <v>342</v>
      </c>
      <c r="B348" s="40" t="s">
        <v>4434</v>
      </c>
      <c r="C348" s="12" t="s">
        <v>1083</v>
      </c>
      <c r="D348" s="13" t="s">
        <v>1051</v>
      </c>
      <c r="E348" s="13" t="s">
        <v>5298</v>
      </c>
      <c r="F348" s="12" t="s">
        <v>1084</v>
      </c>
      <c r="G348" s="14" t="s">
        <v>1085</v>
      </c>
      <c r="H348" s="14" t="s">
        <v>1085</v>
      </c>
      <c r="I348" s="15" t="s">
        <v>1085</v>
      </c>
      <c r="J348" s="12" t="s">
        <v>112</v>
      </c>
      <c r="K348" s="12" t="s">
        <v>426</v>
      </c>
      <c r="L348" s="12">
        <v>236</v>
      </c>
      <c r="M348" s="16">
        <v>236</v>
      </c>
      <c r="N348" s="14" t="s">
        <v>1054</v>
      </c>
      <c r="O348" s="17">
        <v>33000</v>
      </c>
      <c r="P348" s="17">
        <v>3130.4347826087001</v>
      </c>
      <c r="Q348" s="18">
        <v>36100</v>
      </c>
      <c r="R348" s="18">
        <f t="shared" si="43"/>
        <v>4069.5652173913099</v>
      </c>
      <c r="S348" s="18">
        <v>0</v>
      </c>
      <c r="T348" s="18">
        <f t="shared" si="44"/>
        <v>37069.565217391311</v>
      </c>
      <c r="U348" s="18">
        <f t="shared" si="45"/>
        <v>37000</v>
      </c>
      <c r="V348" s="13" t="s">
        <v>34</v>
      </c>
      <c r="W348" s="13" t="s">
        <v>1038</v>
      </c>
      <c r="X348" s="44" t="s">
        <v>5922</v>
      </c>
      <c r="Y348" s="13" t="s">
        <v>35</v>
      </c>
      <c r="Z348" s="19">
        <v>43294</v>
      </c>
      <c r="AA348" s="20">
        <f t="shared" si="46"/>
        <v>37000</v>
      </c>
      <c r="AB348" s="20">
        <v>37200</v>
      </c>
      <c r="AC348" s="24"/>
      <c r="AD348" s="21"/>
    </row>
    <row r="349" spans="1:30" s="125" customFormat="1" ht="16.5" x14ac:dyDescent="0.25">
      <c r="A349" s="135">
        <v>343</v>
      </c>
      <c r="B349" s="40" t="s">
        <v>4435</v>
      </c>
      <c r="C349" s="12" t="s">
        <v>1079</v>
      </c>
      <c r="D349" s="13" t="s">
        <v>1051</v>
      </c>
      <c r="E349" s="13" t="s">
        <v>5298</v>
      </c>
      <c r="F349" s="12" t="s">
        <v>1080</v>
      </c>
      <c r="G349" s="14" t="s">
        <v>1081</v>
      </c>
      <c r="H349" s="14" t="s">
        <v>1081</v>
      </c>
      <c r="I349" s="15" t="s">
        <v>1081</v>
      </c>
      <c r="J349" s="12" t="s">
        <v>112</v>
      </c>
      <c r="K349" s="12" t="s">
        <v>426</v>
      </c>
      <c r="L349" s="12">
        <v>236</v>
      </c>
      <c r="M349" s="16">
        <v>236</v>
      </c>
      <c r="N349" s="14" t="s">
        <v>1054</v>
      </c>
      <c r="O349" s="17">
        <v>33000</v>
      </c>
      <c r="P349" s="17">
        <v>3130.4347826087001</v>
      </c>
      <c r="Q349" s="18">
        <v>36100</v>
      </c>
      <c r="R349" s="18">
        <f t="shared" si="43"/>
        <v>4069.5652173913099</v>
      </c>
      <c r="S349" s="18">
        <v>0</v>
      </c>
      <c r="T349" s="18">
        <f t="shared" si="44"/>
        <v>37069.565217391311</v>
      </c>
      <c r="U349" s="18">
        <f t="shared" si="45"/>
        <v>37000</v>
      </c>
      <c r="V349" s="13" t="s">
        <v>34</v>
      </c>
      <c r="W349" s="13" t="s">
        <v>1038</v>
      </c>
      <c r="X349" s="44" t="s">
        <v>5922</v>
      </c>
      <c r="Y349" s="13" t="s">
        <v>35</v>
      </c>
      <c r="Z349" s="19">
        <v>43294</v>
      </c>
      <c r="AA349" s="20">
        <f t="shared" si="46"/>
        <v>37000</v>
      </c>
      <c r="AB349" s="20">
        <v>37200</v>
      </c>
      <c r="AC349" s="24"/>
      <c r="AD349" s="21"/>
    </row>
    <row r="350" spans="1:30" s="125" customFormat="1" ht="33" x14ac:dyDescent="0.25">
      <c r="A350" s="135">
        <v>344</v>
      </c>
      <c r="B350" s="40" t="s">
        <v>4436</v>
      </c>
      <c r="C350" s="12" t="s">
        <v>1073</v>
      </c>
      <c r="D350" s="13" t="s">
        <v>1051</v>
      </c>
      <c r="E350" s="13" t="s">
        <v>5298</v>
      </c>
      <c r="F350" s="12" t="s">
        <v>1074</v>
      </c>
      <c r="G350" s="14" t="s">
        <v>1075</v>
      </c>
      <c r="H350" s="14" t="s">
        <v>1075</v>
      </c>
      <c r="I350" s="15" t="s">
        <v>1075</v>
      </c>
      <c r="J350" s="12" t="s">
        <v>112</v>
      </c>
      <c r="K350" s="12" t="s">
        <v>426</v>
      </c>
      <c r="L350" s="12">
        <v>236</v>
      </c>
      <c r="M350" s="16">
        <v>236</v>
      </c>
      <c r="N350" s="14" t="s">
        <v>1054</v>
      </c>
      <c r="O350" s="17">
        <v>33000</v>
      </c>
      <c r="P350" s="17">
        <v>3130.4347826087001</v>
      </c>
      <c r="Q350" s="18">
        <v>36100</v>
      </c>
      <c r="R350" s="18">
        <f t="shared" si="43"/>
        <v>4069.5652173913099</v>
      </c>
      <c r="S350" s="18">
        <v>0</v>
      </c>
      <c r="T350" s="18">
        <f t="shared" si="44"/>
        <v>37069.565217391311</v>
      </c>
      <c r="U350" s="18">
        <f t="shared" si="45"/>
        <v>37000</v>
      </c>
      <c r="V350" s="13" t="s">
        <v>34</v>
      </c>
      <c r="W350" s="13" t="s">
        <v>1038</v>
      </c>
      <c r="X350" s="44" t="s">
        <v>5921</v>
      </c>
      <c r="Y350" s="13" t="s">
        <v>35</v>
      </c>
      <c r="Z350" s="19">
        <v>43294</v>
      </c>
      <c r="AA350" s="20">
        <f t="shared" si="46"/>
        <v>37000</v>
      </c>
      <c r="AB350" s="20">
        <v>37200</v>
      </c>
      <c r="AC350" s="24"/>
      <c r="AD350" s="21"/>
    </row>
    <row r="351" spans="1:30" s="125" customFormat="1" ht="16.5" x14ac:dyDescent="0.25">
      <c r="A351" s="135">
        <v>345</v>
      </c>
      <c r="B351" s="40" t="s">
        <v>4437</v>
      </c>
      <c r="C351" s="12" t="s">
        <v>1055</v>
      </c>
      <c r="D351" s="13" t="s">
        <v>1051</v>
      </c>
      <c r="E351" s="13" t="s">
        <v>5298</v>
      </c>
      <c r="F351" s="12" t="s">
        <v>1056</v>
      </c>
      <c r="G351" s="14" t="s">
        <v>1057</v>
      </c>
      <c r="H351" s="14" t="s">
        <v>1057</v>
      </c>
      <c r="I351" s="15" t="s">
        <v>1057</v>
      </c>
      <c r="J351" s="12" t="s">
        <v>112</v>
      </c>
      <c r="K351" s="12" t="s">
        <v>426</v>
      </c>
      <c r="L351" s="12">
        <v>236</v>
      </c>
      <c r="M351" s="16">
        <v>236</v>
      </c>
      <c r="N351" s="14" t="s">
        <v>1054</v>
      </c>
      <c r="O351" s="17">
        <v>33000</v>
      </c>
      <c r="P351" s="17">
        <v>3130.4347826087001</v>
      </c>
      <c r="Q351" s="18">
        <v>36100</v>
      </c>
      <c r="R351" s="18">
        <f t="shared" si="43"/>
        <v>4069.5652173913099</v>
      </c>
      <c r="S351" s="18">
        <v>0</v>
      </c>
      <c r="T351" s="18">
        <f t="shared" si="44"/>
        <v>37069.565217391311</v>
      </c>
      <c r="U351" s="18">
        <f t="shared" si="45"/>
        <v>37000</v>
      </c>
      <c r="V351" s="13" t="s">
        <v>34</v>
      </c>
      <c r="W351" s="13" t="s">
        <v>1038</v>
      </c>
      <c r="X351" s="44" t="s">
        <v>5921</v>
      </c>
      <c r="Y351" s="13" t="s">
        <v>35</v>
      </c>
      <c r="Z351" s="19">
        <v>43294</v>
      </c>
      <c r="AA351" s="20">
        <f t="shared" si="46"/>
        <v>37000</v>
      </c>
      <c r="AB351" s="20">
        <v>37200</v>
      </c>
      <c r="AC351" s="24"/>
      <c r="AD351" s="21"/>
    </row>
    <row r="352" spans="1:30" s="125" customFormat="1" ht="33" x14ac:dyDescent="0.25">
      <c r="A352" s="135">
        <v>346</v>
      </c>
      <c r="B352" s="40" t="s">
        <v>4438</v>
      </c>
      <c r="C352" s="12" t="s">
        <v>1061</v>
      </c>
      <c r="D352" s="13" t="s">
        <v>1051</v>
      </c>
      <c r="E352" s="13" t="s">
        <v>5298</v>
      </c>
      <c r="F352" s="12" t="s">
        <v>1062</v>
      </c>
      <c r="G352" s="14" t="s">
        <v>1063</v>
      </c>
      <c r="H352" s="14" t="s">
        <v>1063</v>
      </c>
      <c r="I352" s="15" t="s">
        <v>1063</v>
      </c>
      <c r="J352" s="12" t="s">
        <v>112</v>
      </c>
      <c r="K352" s="12" t="s">
        <v>426</v>
      </c>
      <c r="L352" s="12">
        <v>236</v>
      </c>
      <c r="M352" s="16">
        <v>236</v>
      </c>
      <c r="N352" s="14" t="s">
        <v>1054</v>
      </c>
      <c r="O352" s="17">
        <v>33000</v>
      </c>
      <c r="P352" s="17">
        <v>3130.4347826087001</v>
      </c>
      <c r="Q352" s="18">
        <v>36100</v>
      </c>
      <c r="R352" s="18">
        <f t="shared" si="43"/>
        <v>4069.5652173913099</v>
      </c>
      <c r="S352" s="18">
        <v>0</v>
      </c>
      <c r="T352" s="18">
        <f t="shared" si="44"/>
        <v>37069.565217391311</v>
      </c>
      <c r="U352" s="18">
        <f t="shared" si="45"/>
        <v>37000</v>
      </c>
      <c r="V352" s="13" t="s">
        <v>34</v>
      </c>
      <c r="W352" s="13" t="s">
        <v>1038</v>
      </c>
      <c r="X352" s="44" t="s">
        <v>5921</v>
      </c>
      <c r="Y352" s="13" t="s">
        <v>35</v>
      </c>
      <c r="Z352" s="19">
        <v>43294</v>
      </c>
      <c r="AA352" s="20">
        <f t="shared" si="46"/>
        <v>37000</v>
      </c>
      <c r="AB352" s="20">
        <v>37200</v>
      </c>
      <c r="AC352" s="24"/>
      <c r="AD352" s="21"/>
    </row>
    <row r="353" spans="1:30" s="125" customFormat="1" ht="33" x14ac:dyDescent="0.25">
      <c r="A353" s="135">
        <v>347</v>
      </c>
      <c r="B353" s="40" t="s">
        <v>4439</v>
      </c>
      <c r="C353" s="12" t="s">
        <v>1070</v>
      </c>
      <c r="D353" s="13" t="s">
        <v>1051</v>
      </c>
      <c r="E353" s="13" t="s">
        <v>5298</v>
      </c>
      <c r="F353" s="12" t="s">
        <v>1071</v>
      </c>
      <c r="G353" s="14" t="s">
        <v>1072</v>
      </c>
      <c r="H353" s="14" t="s">
        <v>1072</v>
      </c>
      <c r="I353" s="15" t="s">
        <v>1072</v>
      </c>
      <c r="J353" s="12" t="s">
        <v>112</v>
      </c>
      <c r="K353" s="12" t="s">
        <v>426</v>
      </c>
      <c r="L353" s="12">
        <v>236</v>
      </c>
      <c r="M353" s="16">
        <v>236</v>
      </c>
      <c r="N353" s="14" t="s">
        <v>1054</v>
      </c>
      <c r="O353" s="17">
        <v>33000</v>
      </c>
      <c r="P353" s="17">
        <v>3130.4347826087001</v>
      </c>
      <c r="Q353" s="18">
        <v>36100</v>
      </c>
      <c r="R353" s="18">
        <f t="shared" si="43"/>
        <v>4069.5652173913099</v>
      </c>
      <c r="S353" s="18">
        <v>0</v>
      </c>
      <c r="T353" s="18">
        <f t="shared" si="44"/>
        <v>37069.565217391311</v>
      </c>
      <c r="U353" s="18">
        <f t="shared" si="45"/>
        <v>37000</v>
      </c>
      <c r="V353" s="13" t="s">
        <v>34</v>
      </c>
      <c r="W353" s="13" t="s">
        <v>1038</v>
      </c>
      <c r="X353" s="44" t="s">
        <v>5921</v>
      </c>
      <c r="Y353" s="13" t="s">
        <v>35</v>
      </c>
      <c r="Z353" s="19">
        <v>43294</v>
      </c>
      <c r="AA353" s="20">
        <f t="shared" si="46"/>
        <v>37000</v>
      </c>
      <c r="AB353" s="20">
        <v>37200</v>
      </c>
      <c r="AC353" s="24"/>
      <c r="AD353" s="21"/>
    </row>
    <row r="354" spans="1:30" s="125" customFormat="1" ht="33" x14ac:dyDescent="0.25">
      <c r="A354" s="135">
        <v>348</v>
      </c>
      <c r="B354" s="40" t="s">
        <v>4440</v>
      </c>
      <c r="C354" s="12" t="s">
        <v>1067</v>
      </c>
      <c r="D354" s="13" t="s">
        <v>1051</v>
      </c>
      <c r="E354" s="13" t="s">
        <v>5298</v>
      </c>
      <c r="F354" s="12" t="s">
        <v>1068</v>
      </c>
      <c r="G354" s="14" t="s">
        <v>1069</v>
      </c>
      <c r="H354" s="14" t="s">
        <v>1069</v>
      </c>
      <c r="I354" s="15" t="s">
        <v>1069</v>
      </c>
      <c r="J354" s="12" t="s">
        <v>112</v>
      </c>
      <c r="K354" s="12" t="s">
        <v>426</v>
      </c>
      <c r="L354" s="12">
        <v>236</v>
      </c>
      <c r="M354" s="16">
        <v>236</v>
      </c>
      <c r="N354" s="14" t="s">
        <v>1054</v>
      </c>
      <c r="O354" s="17">
        <v>33000</v>
      </c>
      <c r="P354" s="17">
        <v>3130.4347826087001</v>
      </c>
      <c r="Q354" s="18">
        <v>36100</v>
      </c>
      <c r="R354" s="18">
        <f t="shared" si="43"/>
        <v>4069.5652173913099</v>
      </c>
      <c r="S354" s="18">
        <v>0</v>
      </c>
      <c r="T354" s="18">
        <f t="shared" si="44"/>
        <v>37069.565217391311</v>
      </c>
      <c r="U354" s="18">
        <f t="shared" si="45"/>
        <v>37000</v>
      </c>
      <c r="V354" s="13" t="s">
        <v>34</v>
      </c>
      <c r="W354" s="13" t="s">
        <v>1038</v>
      </c>
      <c r="X354" s="44" t="s">
        <v>5921</v>
      </c>
      <c r="Y354" s="13" t="s">
        <v>35</v>
      </c>
      <c r="Z354" s="19">
        <v>43294</v>
      </c>
      <c r="AA354" s="20">
        <f t="shared" si="46"/>
        <v>37000</v>
      </c>
      <c r="AB354" s="20">
        <v>37200</v>
      </c>
      <c r="AC354" s="24"/>
      <c r="AD354" s="21"/>
    </row>
    <row r="355" spans="1:30" s="125" customFormat="1" ht="33" x14ac:dyDescent="0.25">
      <c r="A355" s="135">
        <v>349</v>
      </c>
      <c r="B355" s="40" t="s">
        <v>4441</v>
      </c>
      <c r="C355" s="12" t="s">
        <v>1058</v>
      </c>
      <c r="D355" s="13" t="s">
        <v>1051</v>
      </c>
      <c r="E355" s="13" t="s">
        <v>5298</v>
      </c>
      <c r="F355" s="12" t="s">
        <v>1059</v>
      </c>
      <c r="G355" s="14" t="s">
        <v>1060</v>
      </c>
      <c r="H355" s="14" t="s">
        <v>1060</v>
      </c>
      <c r="I355" s="15" t="s">
        <v>1060</v>
      </c>
      <c r="J355" s="12" t="s">
        <v>112</v>
      </c>
      <c r="K355" s="12" t="s">
        <v>426</v>
      </c>
      <c r="L355" s="12">
        <v>236</v>
      </c>
      <c r="M355" s="16">
        <v>236</v>
      </c>
      <c r="N355" s="14" t="s">
        <v>1054</v>
      </c>
      <c r="O355" s="17">
        <v>33000</v>
      </c>
      <c r="P355" s="17">
        <v>3130.4347826087001</v>
      </c>
      <c r="Q355" s="18">
        <v>36100</v>
      </c>
      <c r="R355" s="18">
        <f t="shared" si="43"/>
        <v>4069.5652173913099</v>
      </c>
      <c r="S355" s="18">
        <v>0</v>
      </c>
      <c r="T355" s="18">
        <f t="shared" si="44"/>
        <v>37069.565217391311</v>
      </c>
      <c r="U355" s="18">
        <f t="shared" si="45"/>
        <v>37000</v>
      </c>
      <c r="V355" s="13" t="s">
        <v>34</v>
      </c>
      <c r="W355" s="13" t="s">
        <v>1038</v>
      </c>
      <c r="X355" s="44" t="s">
        <v>5921</v>
      </c>
      <c r="Y355" s="13" t="s">
        <v>35</v>
      </c>
      <c r="Z355" s="19">
        <v>43294</v>
      </c>
      <c r="AA355" s="20">
        <f t="shared" si="46"/>
        <v>37000</v>
      </c>
      <c r="AB355" s="20">
        <v>37200</v>
      </c>
      <c r="AC355" s="24"/>
      <c r="AD355" s="21"/>
    </row>
    <row r="356" spans="1:30" s="125" customFormat="1" ht="33" x14ac:dyDescent="0.25">
      <c r="A356" s="135">
        <v>350</v>
      </c>
      <c r="B356" s="40" t="s">
        <v>4442</v>
      </c>
      <c r="C356" s="12" t="s">
        <v>1064</v>
      </c>
      <c r="D356" s="13" t="s">
        <v>1051</v>
      </c>
      <c r="E356" s="13" t="s">
        <v>5298</v>
      </c>
      <c r="F356" s="12" t="s">
        <v>1065</v>
      </c>
      <c r="G356" s="14" t="s">
        <v>1066</v>
      </c>
      <c r="H356" s="14" t="s">
        <v>1066</v>
      </c>
      <c r="I356" s="15" t="s">
        <v>1066</v>
      </c>
      <c r="J356" s="12" t="s">
        <v>112</v>
      </c>
      <c r="K356" s="12" t="s">
        <v>426</v>
      </c>
      <c r="L356" s="12">
        <v>236</v>
      </c>
      <c r="M356" s="16">
        <v>236</v>
      </c>
      <c r="N356" s="14" t="s">
        <v>1054</v>
      </c>
      <c r="O356" s="17">
        <v>33000</v>
      </c>
      <c r="P356" s="17">
        <v>3130.4347826087001</v>
      </c>
      <c r="Q356" s="18">
        <v>36100</v>
      </c>
      <c r="R356" s="18">
        <f t="shared" si="43"/>
        <v>4069.5652173913099</v>
      </c>
      <c r="S356" s="18">
        <v>0</v>
      </c>
      <c r="T356" s="18">
        <f t="shared" si="44"/>
        <v>37069.565217391311</v>
      </c>
      <c r="U356" s="18">
        <f t="shared" si="45"/>
        <v>37000</v>
      </c>
      <c r="V356" s="13" t="s">
        <v>34</v>
      </c>
      <c r="W356" s="13" t="s">
        <v>1038</v>
      </c>
      <c r="X356" s="44" t="s">
        <v>5921</v>
      </c>
      <c r="Y356" s="13" t="s">
        <v>35</v>
      </c>
      <c r="Z356" s="19">
        <v>43294</v>
      </c>
      <c r="AA356" s="20">
        <f t="shared" si="46"/>
        <v>37000</v>
      </c>
      <c r="AB356" s="20">
        <v>37200</v>
      </c>
      <c r="AC356" s="24"/>
      <c r="AD356" s="21"/>
    </row>
    <row r="357" spans="1:30" s="125" customFormat="1" ht="33" x14ac:dyDescent="0.25">
      <c r="A357" s="135">
        <v>351</v>
      </c>
      <c r="B357" s="40" t="s">
        <v>4443</v>
      </c>
      <c r="C357" s="12" t="s">
        <v>1076</v>
      </c>
      <c r="D357" s="13" t="s">
        <v>1051</v>
      </c>
      <c r="E357" s="13" t="s">
        <v>5298</v>
      </c>
      <c r="F357" s="12" t="s">
        <v>1077</v>
      </c>
      <c r="G357" s="14" t="s">
        <v>1114</v>
      </c>
      <c r="H357" s="14" t="s">
        <v>1114</v>
      </c>
      <c r="I357" s="15" t="s">
        <v>1078</v>
      </c>
      <c r="J357" s="12" t="s">
        <v>112</v>
      </c>
      <c r="K357" s="12" t="s">
        <v>426</v>
      </c>
      <c r="L357" s="12">
        <v>236</v>
      </c>
      <c r="M357" s="16">
        <v>236</v>
      </c>
      <c r="N357" s="14" t="s">
        <v>1054</v>
      </c>
      <c r="O357" s="17">
        <v>33000</v>
      </c>
      <c r="P357" s="17">
        <v>3130.4347826087001</v>
      </c>
      <c r="Q357" s="18">
        <v>36100</v>
      </c>
      <c r="R357" s="18">
        <f t="shared" si="43"/>
        <v>4069.5652173913099</v>
      </c>
      <c r="S357" s="18">
        <v>0</v>
      </c>
      <c r="T357" s="18">
        <f t="shared" si="44"/>
        <v>37069.565217391311</v>
      </c>
      <c r="U357" s="18">
        <f t="shared" si="45"/>
        <v>37000</v>
      </c>
      <c r="V357" s="13" t="s">
        <v>34</v>
      </c>
      <c r="W357" s="13" t="s">
        <v>1038</v>
      </c>
      <c r="X357" s="44" t="s">
        <v>5921</v>
      </c>
      <c r="Y357" s="13" t="s">
        <v>35</v>
      </c>
      <c r="Z357" s="19">
        <v>43294</v>
      </c>
      <c r="AA357" s="20">
        <f t="shared" si="46"/>
        <v>37000</v>
      </c>
      <c r="AB357" s="20">
        <v>37200</v>
      </c>
      <c r="AC357" s="24"/>
      <c r="AD357" s="21"/>
    </row>
    <row r="358" spans="1:30" s="125" customFormat="1" ht="16.5" x14ac:dyDescent="0.25">
      <c r="A358" s="135">
        <v>352</v>
      </c>
      <c r="B358" s="40" t="s">
        <v>4444</v>
      </c>
      <c r="C358" s="12" t="s">
        <v>1115</v>
      </c>
      <c r="D358" s="13" t="s">
        <v>1051</v>
      </c>
      <c r="E358" s="13" t="s">
        <v>4335</v>
      </c>
      <c r="F358" s="12" t="s">
        <v>1116</v>
      </c>
      <c r="G358" s="14" t="s">
        <v>1117</v>
      </c>
      <c r="H358" s="14" t="s">
        <v>1117</v>
      </c>
      <c r="I358" s="15" t="s">
        <v>1117</v>
      </c>
      <c r="J358" s="12" t="s">
        <v>112</v>
      </c>
      <c r="K358" s="12"/>
      <c r="L358" s="12">
        <v>236</v>
      </c>
      <c r="M358" s="16">
        <v>236</v>
      </c>
      <c r="N358" s="14" t="s">
        <v>1054</v>
      </c>
      <c r="O358" s="17">
        <v>33000</v>
      </c>
      <c r="P358" s="17">
        <v>3130.4347826087001</v>
      </c>
      <c r="Q358" s="18">
        <v>36100</v>
      </c>
      <c r="R358" s="18">
        <f t="shared" si="43"/>
        <v>4069.5652173913099</v>
      </c>
      <c r="S358" s="18">
        <v>0</v>
      </c>
      <c r="T358" s="18">
        <f t="shared" si="44"/>
        <v>37069.565217391311</v>
      </c>
      <c r="U358" s="18">
        <f t="shared" si="45"/>
        <v>37000</v>
      </c>
      <c r="V358" s="13" t="s">
        <v>1037</v>
      </c>
      <c r="W358" s="13" t="s">
        <v>1038</v>
      </c>
      <c r="X358" s="44" t="s">
        <v>5922</v>
      </c>
      <c r="Y358" s="13" t="s">
        <v>30</v>
      </c>
      <c r="Z358" s="19">
        <v>43294</v>
      </c>
      <c r="AA358" s="20">
        <f t="shared" si="46"/>
        <v>37000</v>
      </c>
      <c r="AB358" s="20">
        <v>37200</v>
      </c>
      <c r="AC358" s="24"/>
      <c r="AD358" s="21"/>
    </row>
    <row r="359" spans="1:30" s="125" customFormat="1" ht="16.5" x14ac:dyDescent="0.25">
      <c r="A359" s="135">
        <v>353</v>
      </c>
      <c r="B359" s="40" t="s">
        <v>4445</v>
      </c>
      <c r="C359" s="12" t="s">
        <v>1089</v>
      </c>
      <c r="D359" s="13" t="s">
        <v>1051</v>
      </c>
      <c r="E359" s="13" t="s">
        <v>4326</v>
      </c>
      <c r="F359" s="12" t="s">
        <v>1090</v>
      </c>
      <c r="G359" s="14" t="s">
        <v>1053</v>
      </c>
      <c r="H359" s="14" t="s">
        <v>1053</v>
      </c>
      <c r="I359" s="15" t="s">
        <v>1053</v>
      </c>
      <c r="J359" s="12" t="s">
        <v>112</v>
      </c>
      <c r="K359" s="12" t="s">
        <v>426</v>
      </c>
      <c r="L359" s="12">
        <v>236</v>
      </c>
      <c r="M359" s="16">
        <v>236</v>
      </c>
      <c r="N359" s="14" t="s">
        <v>1054</v>
      </c>
      <c r="O359" s="17">
        <v>33000</v>
      </c>
      <c r="P359" s="17">
        <v>3130.4347826087001</v>
      </c>
      <c r="Q359" s="18">
        <v>36100</v>
      </c>
      <c r="R359" s="18">
        <f t="shared" si="43"/>
        <v>4069.5652173913099</v>
      </c>
      <c r="S359" s="18">
        <v>0</v>
      </c>
      <c r="T359" s="18">
        <f t="shared" si="44"/>
        <v>37069.565217391311</v>
      </c>
      <c r="U359" s="18">
        <f t="shared" si="45"/>
        <v>37000</v>
      </c>
      <c r="V359" s="13" t="s">
        <v>1039</v>
      </c>
      <c r="W359" s="13" t="s">
        <v>1038</v>
      </c>
      <c r="X359" s="44" t="s">
        <v>5922</v>
      </c>
      <c r="Y359" s="13" t="s">
        <v>30</v>
      </c>
      <c r="Z359" s="19">
        <v>43294</v>
      </c>
      <c r="AA359" s="20">
        <f t="shared" si="46"/>
        <v>37000</v>
      </c>
      <c r="AB359" s="20">
        <v>37200</v>
      </c>
      <c r="AC359" s="24"/>
      <c r="AD359" s="21"/>
    </row>
    <row r="360" spans="1:30" s="125" customFormat="1" ht="16.5" x14ac:dyDescent="0.25">
      <c r="A360" s="135">
        <v>354</v>
      </c>
      <c r="B360" s="40" t="s">
        <v>4446</v>
      </c>
      <c r="C360" s="12" t="s">
        <v>1086</v>
      </c>
      <c r="D360" s="13" t="s">
        <v>1051</v>
      </c>
      <c r="E360" s="13" t="s">
        <v>4326</v>
      </c>
      <c r="F360" s="12" t="s">
        <v>1087</v>
      </c>
      <c r="G360" s="14" t="s">
        <v>1088</v>
      </c>
      <c r="H360" s="14" t="s">
        <v>1088</v>
      </c>
      <c r="I360" s="15" t="s">
        <v>1088</v>
      </c>
      <c r="J360" s="12" t="s">
        <v>112</v>
      </c>
      <c r="K360" s="12" t="s">
        <v>426</v>
      </c>
      <c r="L360" s="12">
        <v>236</v>
      </c>
      <c r="M360" s="16">
        <v>236</v>
      </c>
      <c r="N360" s="14" t="s">
        <v>1054</v>
      </c>
      <c r="O360" s="17">
        <v>33000</v>
      </c>
      <c r="P360" s="17">
        <v>3130.4347826087001</v>
      </c>
      <c r="Q360" s="18">
        <v>36100</v>
      </c>
      <c r="R360" s="18">
        <f t="shared" si="43"/>
        <v>4069.5652173913099</v>
      </c>
      <c r="S360" s="18">
        <v>0</v>
      </c>
      <c r="T360" s="18">
        <f t="shared" si="44"/>
        <v>37069.565217391311</v>
      </c>
      <c r="U360" s="18">
        <f t="shared" si="45"/>
        <v>37000</v>
      </c>
      <c r="V360" s="13" t="s">
        <v>1039</v>
      </c>
      <c r="W360" s="13" t="s">
        <v>1038</v>
      </c>
      <c r="X360" s="44" t="s">
        <v>5922</v>
      </c>
      <c r="Y360" s="13" t="s">
        <v>30</v>
      </c>
      <c r="Z360" s="19">
        <v>43294</v>
      </c>
      <c r="AA360" s="20">
        <f t="shared" si="46"/>
        <v>37000</v>
      </c>
      <c r="AB360" s="20">
        <v>37200</v>
      </c>
      <c r="AC360" s="24"/>
      <c r="AD360" s="21"/>
    </row>
    <row r="361" spans="1:30" s="125" customFormat="1" ht="16.5" x14ac:dyDescent="0.25">
      <c r="A361" s="135">
        <v>355</v>
      </c>
      <c r="B361" s="40" t="s">
        <v>4447</v>
      </c>
      <c r="C361" s="12" t="s">
        <v>1102</v>
      </c>
      <c r="D361" s="13" t="s">
        <v>1051</v>
      </c>
      <c r="E361" s="13" t="s">
        <v>4326</v>
      </c>
      <c r="F361" s="12" t="s">
        <v>1103</v>
      </c>
      <c r="G361" s="14" t="s">
        <v>1082</v>
      </c>
      <c r="H361" s="14" t="s">
        <v>1082</v>
      </c>
      <c r="I361" s="15" t="s">
        <v>1082</v>
      </c>
      <c r="J361" s="12" t="s">
        <v>112</v>
      </c>
      <c r="K361" s="12" t="s">
        <v>426</v>
      </c>
      <c r="L361" s="12">
        <v>236</v>
      </c>
      <c r="M361" s="16">
        <v>236</v>
      </c>
      <c r="N361" s="14" t="s">
        <v>1054</v>
      </c>
      <c r="O361" s="17">
        <v>33000</v>
      </c>
      <c r="P361" s="17">
        <v>3130.4347826087001</v>
      </c>
      <c r="Q361" s="18">
        <v>36100</v>
      </c>
      <c r="R361" s="18">
        <f t="shared" si="43"/>
        <v>4069.5652173913099</v>
      </c>
      <c r="S361" s="18">
        <v>0</v>
      </c>
      <c r="T361" s="18">
        <f t="shared" si="44"/>
        <v>37069.565217391311</v>
      </c>
      <c r="U361" s="18">
        <f t="shared" si="45"/>
        <v>37000</v>
      </c>
      <c r="V361" s="13" t="s">
        <v>1039</v>
      </c>
      <c r="W361" s="13" t="s">
        <v>1038</v>
      </c>
      <c r="X361" s="44" t="s">
        <v>5921</v>
      </c>
      <c r="Y361" s="13" t="s">
        <v>30</v>
      </c>
      <c r="Z361" s="19">
        <v>43294</v>
      </c>
      <c r="AA361" s="20">
        <f t="shared" si="46"/>
        <v>37000</v>
      </c>
      <c r="AB361" s="20">
        <v>37200</v>
      </c>
      <c r="AC361" s="24"/>
      <c r="AD361" s="21"/>
    </row>
    <row r="362" spans="1:30" s="125" customFormat="1" ht="16.5" x14ac:dyDescent="0.25">
      <c r="A362" s="135">
        <v>356</v>
      </c>
      <c r="B362" s="40" t="s">
        <v>4448</v>
      </c>
      <c r="C362" s="12" t="s">
        <v>1112</v>
      </c>
      <c r="D362" s="13" t="s">
        <v>1051</v>
      </c>
      <c r="E362" s="13" t="s">
        <v>4326</v>
      </c>
      <c r="F362" s="12" t="s">
        <v>1113</v>
      </c>
      <c r="G362" s="14" t="s">
        <v>1085</v>
      </c>
      <c r="H362" s="14" t="s">
        <v>1085</v>
      </c>
      <c r="I362" s="15" t="s">
        <v>1085</v>
      </c>
      <c r="J362" s="12" t="s">
        <v>112</v>
      </c>
      <c r="K362" s="12" t="s">
        <v>426</v>
      </c>
      <c r="L362" s="12">
        <v>236</v>
      </c>
      <c r="M362" s="16">
        <v>236</v>
      </c>
      <c r="N362" s="14" t="s">
        <v>1054</v>
      </c>
      <c r="O362" s="17">
        <v>33000</v>
      </c>
      <c r="P362" s="17">
        <v>3130.4347826087001</v>
      </c>
      <c r="Q362" s="18">
        <v>36100</v>
      </c>
      <c r="R362" s="18">
        <f t="shared" si="43"/>
        <v>4069.5652173913099</v>
      </c>
      <c r="S362" s="18">
        <v>0</v>
      </c>
      <c r="T362" s="18">
        <f t="shared" si="44"/>
        <v>37069.565217391311</v>
      </c>
      <c r="U362" s="18">
        <f t="shared" si="45"/>
        <v>37000</v>
      </c>
      <c r="V362" s="13" t="s">
        <v>1039</v>
      </c>
      <c r="W362" s="13" t="s">
        <v>1038</v>
      </c>
      <c r="X362" s="44" t="s">
        <v>5922</v>
      </c>
      <c r="Y362" s="13" t="s">
        <v>30</v>
      </c>
      <c r="Z362" s="19">
        <v>43294</v>
      </c>
      <c r="AA362" s="20">
        <f t="shared" si="46"/>
        <v>37000</v>
      </c>
      <c r="AB362" s="20">
        <v>37200</v>
      </c>
      <c r="AC362" s="24"/>
      <c r="AD362" s="21"/>
    </row>
    <row r="363" spans="1:30" s="125" customFormat="1" ht="16.5" x14ac:dyDescent="0.25">
      <c r="A363" s="135">
        <v>357</v>
      </c>
      <c r="B363" s="40" t="s">
        <v>4449</v>
      </c>
      <c r="C363" s="12" t="s">
        <v>1110</v>
      </c>
      <c r="D363" s="13" t="s">
        <v>1051</v>
      </c>
      <c r="E363" s="13" t="s">
        <v>4326</v>
      </c>
      <c r="F363" s="12" t="s">
        <v>1111</v>
      </c>
      <c r="G363" s="14" t="s">
        <v>1081</v>
      </c>
      <c r="H363" s="14" t="s">
        <v>1081</v>
      </c>
      <c r="I363" s="15" t="s">
        <v>1081</v>
      </c>
      <c r="J363" s="12" t="s">
        <v>112</v>
      </c>
      <c r="K363" s="12" t="s">
        <v>426</v>
      </c>
      <c r="L363" s="12">
        <v>236</v>
      </c>
      <c r="M363" s="16">
        <v>236</v>
      </c>
      <c r="N363" s="14" t="s">
        <v>1054</v>
      </c>
      <c r="O363" s="17">
        <v>33000</v>
      </c>
      <c r="P363" s="17">
        <v>3130.4347826087001</v>
      </c>
      <c r="Q363" s="18">
        <v>36100</v>
      </c>
      <c r="R363" s="18">
        <f t="shared" si="43"/>
        <v>4069.5652173913099</v>
      </c>
      <c r="S363" s="18">
        <v>0</v>
      </c>
      <c r="T363" s="18">
        <f t="shared" si="44"/>
        <v>37069.565217391311</v>
      </c>
      <c r="U363" s="18">
        <f t="shared" si="45"/>
        <v>37000</v>
      </c>
      <c r="V363" s="13" t="s">
        <v>1039</v>
      </c>
      <c r="W363" s="13" t="s">
        <v>1038</v>
      </c>
      <c r="X363" s="44" t="s">
        <v>5922</v>
      </c>
      <c r="Y363" s="13" t="s">
        <v>30</v>
      </c>
      <c r="Z363" s="19">
        <v>43294</v>
      </c>
      <c r="AA363" s="20">
        <f t="shared" si="46"/>
        <v>37000</v>
      </c>
      <c r="AB363" s="20">
        <v>37200</v>
      </c>
      <c r="AC363" s="24"/>
      <c r="AD363" s="21"/>
    </row>
    <row r="364" spans="1:30" s="125" customFormat="1" ht="33" x14ac:dyDescent="0.25">
      <c r="A364" s="135">
        <v>358</v>
      </c>
      <c r="B364" s="40" t="s">
        <v>4450</v>
      </c>
      <c r="C364" s="12" t="s">
        <v>1104</v>
      </c>
      <c r="D364" s="13" t="s">
        <v>1051</v>
      </c>
      <c r="E364" s="13" t="s">
        <v>4326</v>
      </c>
      <c r="F364" s="12" t="s">
        <v>1105</v>
      </c>
      <c r="G364" s="14" t="s">
        <v>1106</v>
      </c>
      <c r="H364" s="14" t="s">
        <v>1106</v>
      </c>
      <c r="I364" s="15" t="s">
        <v>1106</v>
      </c>
      <c r="J364" s="12" t="s">
        <v>112</v>
      </c>
      <c r="K364" s="12" t="s">
        <v>426</v>
      </c>
      <c r="L364" s="12">
        <v>236</v>
      </c>
      <c r="M364" s="16">
        <v>236</v>
      </c>
      <c r="N364" s="14" t="s">
        <v>1054</v>
      </c>
      <c r="O364" s="17">
        <v>33000</v>
      </c>
      <c r="P364" s="17">
        <v>3130.4347826087001</v>
      </c>
      <c r="Q364" s="18">
        <v>36100</v>
      </c>
      <c r="R364" s="18">
        <f t="shared" si="43"/>
        <v>4069.5652173913099</v>
      </c>
      <c r="S364" s="18">
        <v>0</v>
      </c>
      <c r="T364" s="18">
        <f t="shared" si="44"/>
        <v>37069.565217391311</v>
      </c>
      <c r="U364" s="18">
        <f t="shared" si="45"/>
        <v>37000</v>
      </c>
      <c r="V364" s="13" t="s">
        <v>1039</v>
      </c>
      <c r="W364" s="13" t="s">
        <v>1038</v>
      </c>
      <c r="X364" s="44"/>
      <c r="Y364" s="13" t="s">
        <v>30</v>
      </c>
      <c r="Z364" s="19">
        <v>43294</v>
      </c>
      <c r="AA364" s="20">
        <f t="shared" si="46"/>
        <v>37000</v>
      </c>
      <c r="AB364" s="20">
        <v>37200</v>
      </c>
      <c r="AC364" s="24"/>
      <c r="AD364" s="21"/>
    </row>
    <row r="365" spans="1:30" s="125" customFormat="1" ht="33" x14ac:dyDescent="0.25">
      <c r="A365" s="135">
        <v>359</v>
      </c>
      <c r="B365" s="40" t="s">
        <v>4451</v>
      </c>
      <c r="C365" s="12" t="s">
        <v>1091</v>
      </c>
      <c r="D365" s="13" t="s">
        <v>1051</v>
      </c>
      <c r="E365" s="13" t="s">
        <v>4326</v>
      </c>
      <c r="F365" s="12" t="s">
        <v>1092</v>
      </c>
      <c r="G365" s="14" t="s">
        <v>1093</v>
      </c>
      <c r="H365" s="14" t="s">
        <v>1093</v>
      </c>
      <c r="I365" s="15" t="s">
        <v>1093</v>
      </c>
      <c r="J365" s="12" t="s">
        <v>112</v>
      </c>
      <c r="K365" s="12" t="s">
        <v>426</v>
      </c>
      <c r="L365" s="12">
        <v>236</v>
      </c>
      <c r="M365" s="16">
        <v>236</v>
      </c>
      <c r="N365" s="14" t="s">
        <v>1054</v>
      </c>
      <c r="O365" s="17">
        <v>33000</v>
      </c>
      <c r="P365" s="17">
        <v>3130.4347826087001</v>
      </c>
      <c r="Q365" s="18">
        <v>36100</v>
      </c>
      <c r="R365" s="18">
        <f t="shared" si="43"/>
        <v>4069.5652173913099</v>
      </c>
      <c r="S365" s="18">
        <v>0</v>
      </c>
      <c r="T365" s="18">
        <f t="shared" si="44"/>
        <v>37069.565217391311</v>
      </c>
      <c r="U365" s="18">
        <f t="shared" si="45"/>
        <v>37000</v>
      </c>
      <c r="V365" s="13" t="s">
        <v>1039</v>
      </c>
      <c r="W365" s="13" t="s">
        <v>1038</v>
      </c>
      <c r="X365" s="44"/>
      <c r="Y365" s="13" t="s">
        <v>30</v>
      </c>
      <c r="Z365" s="19">
        <v>43294</v>
      </c>
      <c r="AA365" s="20">
        <f t="shared" si="46"/>
        <v>37000</v>
      </c>
      <c r="AB365" s="20">
        <v>37200</v>
      </c>
      <c r="AC365" s="24"/>
      <c r="AD365" s="21"/>
    </row>
    <row r="366" spans="1:30" s="125" customFormat="1" ht="33" x14ac:dyDescent="0.25">
      <c r="A366" s="135">
        <v>360</v>
      </c>
      <c r="B366" s="40" t="s">
        <v>4452</v>
      </c>
      <c r="C366" s="12" t="s">
        <v>1099</v>
      </c>
      <c r="D366" s="13" t="s">
        <v>1051</v>
      </c>
      <c r="E366" s="13" t="s">
        <v>4326</v>
      </c>
      <c r="F366" s="12" t="s">
        <v>1100</v>
      </c>
      <c r="G366" s="14" t="s">
        <v>1101</v>
      </c>
      <c r="H366" s="14" t="s">
        <v>1101</v>
      </c>
      <c r="I366" s="15" t="s">
        <v>1101</v>
      </c>
      <c r="J366" s="12" t="s">
        <v>112</v>
      </c>
      <c r="K366" s="12" t="s">
        <v>426</v>
      </c>
      <c r="L366" s="12">
        <v>236</v>
      </c>
      <c r="M366" s="16">
        <v>236</v>
      </c>
      <c r="N366" s="14" t="s">
        <v>1054</v>
      </c>
      <c r="O366" s="17">
        <v>33000</v>
      </c>
      <c r="P366" s="17">
        <v>3130.4347826087001</v>
      </c>
      <c r="Q366" s="18">
        <v>36100</v>
      </c>
      <c r="R366" s="18">
        <f t="shared" si="43"/>
        <v>4069.5652173913099</v>
      </c>
      <c r="S366" s="18">
        <v>0</v>
      </c>
      <c r="T366" s="18">
        <f t="shared" si="44"/>
        <v>37069.565217391311</v>
      </c>
      <c r="U366" s="18">
        <f t="shared" si="45"/>
        <v>37000</v>
      </c>
      <c r="V366" s="13" t="s">
        <v>1039</v>
      </c>
      <c r="W366" s="13" t="s">
        <v>1038</v>
      </c>
      <c r="X366" s="44" t="s">
        <v>5922</v>
      </c>
      <c r="Y366" s="13" t="s">
        <v>30</v>
      </c>
      <c r="Z366" s="19">
        <v>43294</v>
      </c>
      <c r="AA366" s="20">
        <f t="shared" si="46"/>
        <v>37000</v>
      </c>
      <c r="AB366" s="20">
        <v>37200</v>
      </c>
      <c r="AC366" s="24"/>
      <c r="AD366" s="21"/>
    </row>
    <row r="367" spans="1:30" s="125" customFormat="1" ht="16.5" x14ac:dyDescent="0.25">
      <c r="A367" s="135">
        <v>361</v>
      </c>
      <c r="B367" s="40" t="s">
        <v>4453</v>
      </c>
      <c r="C367" s="12" t="s">
        <v>1094</v>
      </c>
      <c r="D367" s="13" t="s">
        <v>1051</v>
      </c>
      <c r="E367" s="13" t="s">
        <v>4326</v>
      </c>
      <c r="F367" s="12" t="s">
        <v>1095</v>
      </c>
      <c r="G367" s="14" t="s">
        <v>1096</v>
      </c>
      <c r="H367" s="14" t="s">
        <v>1096</v>
      </c>
      <c r="I367" s="15" t="s">
        <v>1096</v>
      </c>
      <c r="J367" s="12" t="s">
        <v>112</v>
      </c>
      <c r="K367" s="12" t="s">
        <v>426</v>
      </c>
      <c r="L367" s="12">
        <v>236</v>
      </c>
      <c r="M367" s="16">
        <v>236</v>
      </c>
      <c r="N367" s="14" t="s">
        <v>1054</v>
      </c>
      <c r="O367" s="17">
        <v>33000</v>
      </c>
      <c r="P367" s="17">
        <v>3130.4347826087001</v>
      </c>
      <c r="Q367" s="18">
        <v>36100</v>
      </c>
      <c r="R367" s="18">
        <f t="shared" si="43"/>
        <v>4069.5652173913099</v>
      </c>
      <c r="S367" s="18">
        <v>0</v>
      </c>
      <c r="T367" s="18">
        <f t="shared" si="44"/>
        <v>37069.565217391311</v>
      </c>
      <c r="U367" s="18">
        <f t="shared" si="45"/>
        <v>37000</v>
      </c>
      <c r="V367" s="13" t="s">
        <v>1039</v>
      </c>
      <c r="W367" s="13" t="s">
        <v>1038</v>
      </c>
      <c r="X367" s="44" t="s">
        <v>5921</v>
      </c>
      <c r="Y367" s="13" t="s">
        <v>30</v>
      </c>
      <c r="Z367" s="19">
        <v>43294</v>
      </c>
      <c r="AA367" s="20">
        <f t="shared" si="46"/>
        <v>37000</v>
      </c>
      <c r="AB367" s="20">
        <v>37200</v>
      </c>
      <c r="AC367" s="24"/>
      <c r="AD367" s="21"/>
    </row>
    <row r="368" spans="1:30" s="125" customFormat="1" ht="33" x14ac:dyDescent="0.25">
      <c r="A368" s="135">
        <v>362</v>
      </c>
      <c r="B368" s="40" t="s">
        <v>4454</v>
      </c>
      <c r="C368" s="12" t="s">
        <v>1097</v>
      </c>
      <c r="D368" s="13" t="s">
        <v>1051</v>
      </c>
      <c r="E368" s="13" t="s">
        <v>4326</v>
      </c>
      <c r="F368" s="12" t="s">
        <v>1098</v>
      </c>
      <c r="G368" s="14" t="s">
        <v>1066</v>
      </c>
      <c r="H368" s="14" t="s">
        <v>1066</v>
      </c>
      <c r="I368" s="15" t="s">
        <v>1066</v>
      </c>
      <c r="J368" s="12" t="s">
        <v>112</v>
      </c>
      <c r="K368" s="12"/>
      <c r="L368" s="12">
        <v>236</v>
      </c>
      <c r="M368" s="16">
        <v>236</v>
      </c>
      <c r="N368" s="14" t="s">
        <v>1054</v>
      </c>
      <c r="O368" s="17">
        <v>33000</v>
      </c>
      <c r="P368" s="17">
        <v>3130.4347826087001</v>
      </c>
      <c r="Q368" s="18">
        <v>36100</v>
      </c>
      <c r="R368" s="18">
        <f t="shared" si="43"/>
        <v>4069.5652173913099</v>
      </c>
      <c r="S368" s="18">
        <v>0</v>
      </c>
      <c r="T368" s="18">
        <f t="shared" si="44"/>
        <v>37069.565217391311</v>
      </c>
      <c r="U368" s="18">
        <f t="shared" si="45"/>
        <v>37000</v>
      </c>
      <c r="V368" s="13" t="s">
        <v>1039</v>
      </c>
      <c r="W368" s="13" t="s">
        <v>1038</v>
      </c>
      <c r="X368" s="44" t="s">
        <v>5922</v>
      </c>
      <c r="Y368" s="13" t="s">
        <v>30</v>
      </c>
      <c r="Z368" s="19">
        <v>43294</v>
      </c>
      <c r="AA368" s="20">
        <f t="shared" si="46"/>
        <v>37000</v>
      </c>
      <c r="AB368" s="20">
        <v>37200</v>
      </c>
      <c r="AC368" s="24"/>
      <c r="AD368" s="21"/>
    </row>
    <row r="369" spans="1:30" s="125" customFormat="1" ht="33" x14ac:dyDescent="0.25">
      <c r="A369" s="135">
        <v>363</v>
      </c>
      <c r="B369" s="40" t="s">
        <v>4455</v>
      </c>
      <c r="C369" s="12" t="s">
        <v>1107</v>
      </c>
      <c r="D369" s="13" t="s">
        <v>1051</v>
      </c>
      <c r="E369" s="13" t="s">
        <v>4326</v>
      </c>
      <c r="F369" s="12" t="s">
        <v>1108</v>
      </c>
      <c r="G369" s="14" t="s">
        <v>1109</v>
      </c>
      <c r="H369" s="14" t="s">
        <v>1109</v>
      </c>
      <c r="I369" s="15" t="s">
        <v>1109</v>
      </c>
      <c r="J369" s="12" t="s">
        <v>112</v>
      </c>
      <c r="K369" s="12" t="s">
        <v>426</v>
      </c>
      <c r="L369" s="12">
        <v>236</v>
      </c>
      <c r="M369" s="16">
        <v>236</v>
      </c>
      <c r="N369" s="14" t="s">
        <v>1054</v>
      </c>
      <c r="O369" s="17">
        <v>33000</v>
      </c>
      <c r="P369" s="17">
        <v>3130.4347826087001</v>
      </c>
      <c r="Q369" s="18">
        <v>36100</v>
      </c>
      <c r="R369" s="18">
        <f t="shared" si="43"/>
        <v>4069.5652173913099</v>
      </c>
      <c r="S369" s="18">
        <v>0</v>
      </c>
      <c r="T369" s="18">
        <f t="shared" si="44"/>
        <v>37069.565217391311</v>
      </c>
      <c r="U369" s="18">
        <f t="shared" si="45"/>
        <v>37000</v>
      </c>
      <c r="V369" s="13" t="s">
        <v>1039</v>
      </c>
      <c r="W369" s="13" t="s">
        <v>1038</v>
      </c>
      <c r="X369" s="44" t="s">
        <v>5921</v>
      </c>
      <c r="Y369" s="13" t="s">
        <v>30</v>
      </c>
      <c r="Z369" s="19">
        <v>43294</v>
      </c>
      <c r="AA369" s="20">
        <f t="shared" si="46"/>
        <v>37000</v>
      </c>
      <c r="AB369" s="20">
        <v>37200</v>
      </c>
      <c r="AC369" s="24"/>
      <c r="AD369" s="21"/>
    </row>
    <row r="370" spans="1:30" s="125" customFormat="1" ht="16.5" x14ac:dyDescent="0.25">
      <c r="A370" s="135">
        <v>364</v>
      </c>
      <c r="B370" s="40" t="s">
        <v>4456</v>
      </c>
      <c r="C370" s="12" t="s">
        <v>1120</v>
      </c>
      <c r="D370" s="13" t="s">
        <v>1118</v>
      </c>
      <c r="E370" s="13" t="s">
        <v>4326</v>
      </c>
      <c r="F370" s="12" t="s">
        <v>1121</v>
      </c>
      <c r="G370" s="14" t="s">
        <v>1122</v>
      </c>
      <c r="H370" s="14" t="s">
        <v>4237</v>
      </c>
      <c r="I370" s="15" t="s">
        <v>1122</v>
      </c>
      <c r="J370" s="12" t="s">
        <v>112</v>
      </c>
      <c r="K370" s="12" t="s">
        <v>62</v>
      </c>
      <c r="L370" s="12">
        <v>238</v>
      </c>
      <c r="M370" s="16">
        <v>238</v>
      </c>
      <c r="N370" s="14" t="s">
        <v>1119</v>
      </c>
      <c r="O370" s="17">
        <v>55126</v>
      </c>
      <c r="P370" s="17">
        <v>23281.043478260901</v>
      </c>
      <c r="Q370" s="18">
        <v>78400</v>
      </c>
      <c r="R370" s="18">
        <f t="shared" si="43"/>
        <v>30265.35652173917</v>
      </c>
      <c r="S370" s="18">
        <v>0</v>
      </c>
      <c r="T370" s="18">
        <f t="shared" si="44"/>
        <v>85391.356521739173</v>
      </c>
      <c r="U370" s="18">
        <f t="shared" si="45"/>
        <v>85300</v>
      </c>
      <c r="V370" s="13" t="s">
        <v>1039</v>
      </c>
      <c r="W370" s="13" t="s">
        <v>1038</v>
      </c>
      <c r="X370" s="44" t="s">
        <v>5922</v>
      </c>
      <c r="Y370" s="13" t="s">
        <v>46</v>
      </c>
      <c r="Z370" s="19">
        <v>43294</v>
      </c>
      <c r="AA370" s="20">
        <f t="shared" si="46"/>
        <v>85300</v>
      </c>
      <c r="AB370" s="20">
        <v>87000</v>
      </c>
      <c r="AC370" s="24"/>
      <c r="AD370" s="21"/>
    </row>
    <row r="371" spans="1:30" s="125" customFormat="1" ht="16.5" x14ac:dyDescent="0.25">
      <c r="A371" s="135">
        <v>365</v>
      </c>
      <c r="B371" s="40" t="s">
        <v>4457</v>
      </c>
      <c r="C371" s="12" t="s">
        <v>1128</v>
      </c>
      <c r="D371" s="13" t="s">
        <v>1123</v>
      </c>
      <c r="E371" s="13" t="s">
        <v>5298</v>
      </c>
      <c r="F371" s="12" t="s">
        <v>1129</v>
      </c>
      <c r="G371" s="14" t="s">
        <v>1130</v>
      </c>
      <c r="H371" s="14" t="s">
        <v>1130</v>
      </c>
      <c r="I371" s="15" t="s">
        <v>1130</v>
      </c>
      <c r="J371" s="12" t="s">
        <v>112</v>
      </c>
      <c r="K371" s="12" t="s">
        <v>62</v>
      </c>
      <c r="L371" s="12">
        <v>239</v>
      </c>
      <c r="M371" s="80">
        <v>239</v>
      </c>
      <c r="N371" s="14" t="s">
        <v>1124</v>
      </c>
      <c r="O371" s="17">
        <v>48126</v>
      </c>
      <c r="P371" s="17">
        <v>23281.043478260901</v>
      </c>
      <c r="Q371" s="81">
        <v>71400</v>
      </c>
      <c r="R371" s="18">
        <f t="shared" si="43"/>
        <v>30265.35652173917</v>
      </c>
      <c r="S371" s="18">
        <v>0</v>
      </c>
      <c r="T371" s="18">
        <f t="shared" si="44"/>
        <v>78391.356521739173</v>
      </c>
      <c r="U371" s="18">
        <f t="shared" si="45"/>
        <v>78300</v>
      </c>
      <c r="V371" s="13" t="s">
        <v>34</v>
      </c>
      <c r="W371" s="13" t="s">
        <v>1038</v>
      </c>
      <c r="X371" s="44" t="s">
        <v>5922</v>
      </c>
      <c r="Y371" s="13" t="s">
        <v>710</v>
      </c>
      <c r="Z371" s="19">
        <v>43320</v>
      </c>
      <c r="AA371" s="20">
        <f t="shared" si="46"/>
        <v>78300</v>
      </c>
      <c r="AB371" s="20">
        <v>80000</v>
      </c>
      <c r="AC371" s="24"/>
      <c r="AD371" s="21"/>
    </row>
    <row r="372" spans="1:30" s="125" customFormat="1" ht="16.5" x14ac:dyDescent="0.25">
      <c r="A372" s="135">
        <v>366</v>
      </c>
      <c r="B372" s="40" t="s">
        <v>4458</v>
      </c>
      <c r="C372" s="12" t="s">
        <v>1134</v>
      </c>
      <c r="D372" s="13" t="s">
        <v>1123</v>
      </c>
      <c r="E372" s="13" t="s">
        <v>5298</v>
      </c>
      <c r="F372" s="12" t="s">
        <v>1135</v>
      </c>
      <c r="G372" s="14" t="s">
        <v>1136</v>
      </c>
      <c r="H372" s="14" t="s">
        <v>1136</v>
      </c>
      <c r="I372" s="15" t="s">
        <v>1136</v>
      </c>
      <c r="J372" s="12" t="s">
        <v>112</v>
      </c>
      <c r="K372" s="12" t="s">
        <v>62</v>
      </c>
      <c r="L372" s="12">
        <v>239</v>
      </c>
      <c r="M372" s="80">
        <v>239</v>
      </c>
      <c r="N372" s="14" t="s">
        <v>1124</v>
      </c>
      <c r="O372" s="17">
        <v>48126</v>
      </c>
      <c r="P372" s="17">
        <v>23281.043478260901</v>
      </c>
      <c r="Q372" s="81">
        <v>71400</v>
      </c>
      <c r="R372" s="18">
        <f t="shared" si="43"/>
        <v>30265.35652173917</v>
      </c>
      <c r="S372" s="18">
        <v>0</v>
      </c>
      <c r="T372" s="18">
        <f t="shared" si="44"/>
        <v>78391.356521739173</v>
      </c>
      <c r="U372" s="18">
        <f t="shared" si="45"/>
        <v>78300</v>
      </c>
      <c r="V372" s="13" t="s">
        <v>34</v>
      </c>
      <c r="W372" s="13" t="s">
        <v>1038</v>
      </c>
      <c r="X372" s="44" t="s">
        <v>5922</v>
      </c>
      <c r="Y372" s="13" t="s">
        <v>710</v>
      </c>
      <c r="Z372" s="19">
        <v>43320</v>
      </c>
      <c r="AA372" s="20">
        <f t="shared" si="46"/>
        <v>78300</v>
      </c>
      <c r="AB372" s="20">
        <v>80000</v>
      </c>
      <c r="AC372" s="24"/>
      <c r="AD372" s="21"/>
    </row>
    <row r="373" spans="1:30" s="125" customFormat="1" ht="33" x14ac:dyDescent="0.25">
      <c r="A373" s="135">
        <v>367</v>
      </c>
      <c r="B373" s="40" t="s">
        <v>4459</v>
      </c>
      <c r="C373" s="12" t="s">
        <v>1137</v>
      </c>
      <c r="D373" s="13" t="s">
        <v>1123</v>
      </c>
      <c r="E373" s="13" t="s">
        <v>5298</v>
      </c>
      <c r="F373" s="12" t="s">
        <v>1138</v>
      </c>
      <c r="G373" s="14" t="s">
        <v>1139</v>
      </c>
      <c r="H373" s="14" t="s">
        <v>1139</v>
      </c>
      <c r="I373" s="15" t="s">
        <v>1139</v>
      </c>
      <c r="J373" s="12" t="s">
        <v>112</v>
      </c>
      <c r="K373" s="12" t="s">
        <v>62</v>
      </c>
      <c r="L373" s="12">
        <v>239</v>
      </c>
      <c r="M373" s="80">
        <v>239</v>
      </c>
      <c r="N373" s="14" t="s">
        <v>1124</v>
      </c>
      <c r="O373" s="17">
        <v>48126</v>
      </c>
      <c r="P373" s="17">
        <v>23281.043478260901</v>
      </c>
      <c r="Q373" s="81">
        <v>71400</v>
      </c>
      <c r="R373" s="18">
        <f t="shared" si="43"/>
        <v>30265.35652173917</v>
      </c>
      <c r="S373" s="18">
        <v>0</v>
      </c>
      <c r="T373" s="18">
        <f t="shared" si="44"/>
        <v>78391.356521739173</v>
      </c>
      <c r="U373" s="18">
        <f t="shared" si="45"/>
        <v>78300</v>
      </c>
      <c r="V373" s="13" t="s">
        <v>34</v>
      </c>
      <c r="W373" s="13" t="s">
        <v>1038</v>
      </c>
      <c r="X373" s="44" t="s">
        <v>5922</v>
      </c>
      <c r="Y373" s="13" t="s">
        <v>710</v>
      </c>
      <c r="Z373" s="19">
        <v>43320</v>
      </c>
      <c r="AA373" s="20">
        <f t="shared" si="46"/>
        <v>78300</v>
      </c>
      <c r="AB373" s="20">
        <v>80000</v>
      </c>
      <c r="AC373" s="24"/>
      <c r="AD373" s="21"/>
    </row>
    <row r="374" spans="1:30" s="125" customFormat="1" ht="33" x14ac:dyDescent="0.25">
      <c r="A374" s="135">
        <v>368</v>
      </c>
      <c r="B374" s="40" t="s">
        <v>4460</v>
      </c>
      <c r="C374" s="12" t="s">
        <v>1125</v>
      </c>
      <c r="D374" s="13" t="s">
        <v>1123</v>
      </c>
      <c r="E374" s="13" t="s">
        <v>5298</v>
      </c>
      <c r="F374" s="12" t="s">
        <v>1126</v>
      </c>
      <c r="G374" s="14" t="s">
        <v>1127</v>
      </c>
      <c r="H374" s="14" t="s">
        <v>1127</v>
      </c>
      <c r="I374" s="15" t="s">
        <v>1127</v>
      </c>
      <c r="J374" s="12" t="s">
        <v>112</v>
      </c>
      <c r="K374" s="12" t="s">
        <v>62</v>
      </c>
      <c r="L374" s="12">
        <v>239</v>
      </c>
      <c r="M374" s="80">
        <v>239</v>
      </c>
      <c r="N374" s="14" t="s">
        <v>1124</v>
      </c>
      <c r="O374" s="17">
        <v>48126</v>
      </c>
      <c r="P374" s="17">
        <v>23281.043478260901</v>
      </c>
      <c r="Q374" s="81">
        <v>71400</v>
      </c>
      <c r="R374" s="18">
        <f t="shared" si="43"/>
        <v>30265.35652173917</v>
      </c>
      <c r="S374" s="18">
        <v>0</v>
      </c>
      <c r="T374" s="18">
        <f t="shared" si="44"/>
        <v>78391.356521739173</v>
      </c>
      <c r="U374" s="18">
        <f t="shared" si="45"/>
        <v>78300</v>
      </c>
      <c r="V374" s="13" t="s">
        <v>34</v>
      </c>
      <c r="W374" s="13" t="s">
        <v>1038</v>
      </c>
      <c r="X374" s="44" t="s">
        <v>5922</v>
      </c>
      <c r="Y374" s="13" t="s">
        <v>710</v>
      </c>
      <c r="Z374" s="19">
        <v>43320</v>
      </c>
      <c r="AA374" s="20">
        <f t="shared" si="46"/>
        <v>78300</v>
      </c>
      <c r="AB374" s="20">
        <v>80000</v>
      </c>
      <c r="AC374" s="24"/>
      <c r="AD374" s="21"/>
    </row>
    <row r="375" spans="1:30" s="125" customFormat="1" ht="16.5" x14ac:dyDescent="0.25">
      <c r="A375" s="135">
        <v>369</v>
      </c>
      <c r="B375" s="40" t="s">
        <v>4461</v>
      </c>
      <c r="C375" s="12" t="s">
        <v>1131</v>
      </c>
      <c r="D375" s="13" t="s">
        <v>1123</v>
      </c>
      <c r="E375" s="13" t="s">
        <v>5298</v>
      </c>
      <c r="F375" s="12" t="s">
        <v>1132</v>
      </c>
      <c r="G375" s="14" t="s">
        <v>1133</v>
      </c>
      <c r="H375" s="14" t="s">
        <v>1133</v>
      </c>
      <c r="I375" s="15" t="s">
        <v>1133</v>
      </c>
      <c r="J375" s="12" t="s">
        <v>112</v>
      </c>
      <c r="K375" s="12" t="s">
        <v>62</v>
      </c>
      <c r="L375" s="12">
        <v>239</v>
      </c>
      <c r="M375" s="80">
        <v>239</v>
      </c>
      <c r="N375" s="14" t="s">
        <v>1124</v>
      </c>
      <c r="O375" s="17">
        <v>48126</v>
      </c>
      <c r="P375" s="17">
        <v>23281.043478260901</v>
      </c>
      <c r="Q375" s="81">
        <v>71400</v>
      </c>
      <c r="R375" s="18">
        <f t="shared" si="43"/>
        <v>30265.35652173917</v>
      </c>
      <c r="S375" s="18">
        <v>0</v>
      </c>
      <c r="T375" s="18">
        <f t="shared" si="44"/>
        <v>78391.356521739173</v>
      </c>
      <c r="U375" s="18">
        <f t="shared" si="45"/>
        <v>78300</v>
      </c>
      <c r="V375" s="13" t="s">
        <v>34</v>
      </c>
      <c r="W375" s="13" t="s">
        <v>1038</v>
      </c>
      <c r="X375" s="44" t="s">
        <v>5922</v>
      </c>
      <c r="Y375" s="13" t="s">
        <v>710</v>
      </c>
      <c r="Z375" s="19">
        <v>43320</v>
      </c>
      <c r="AA375" s="20">
        <f t="shared" si="46"/>
        <v>78300</v>
      </c>
      <c r="AB375" s="20">
        <v>80000</v>
      </c>
      <c r="AC375" s="24"/>
      <c r="AD375" s="21"/>
    </row>
    <row r="376" spans="1:30" s="125" customFormat="1" ht="33" x14ac:dyDescent="0.25">
      <c r="A376" s="135">
        <v>370</v>
      </c>
      <c r="B376" s="40" t="s">
        <v>4462</v>
      </c>
      <c r="C376" s="12" t="s">
        <v>1140</v>
      </c>
      <c r="D376" s="13" t="s">
        <v>1123</v>
      </c>
      <c r="E376" s="13" t="s">
        <v>4326</v>
      </c>
      <c r="F376" s="12" t="s">
        <v>1141</v>
      </c>
      <c r="G376" s="14" t="s">
        <v>1142</v>
      </c>
      <c r="H376" s="14" t="s">
        <v>1142</v>
      </c>
      <c r="I376" s="15" t="s">
        <v>1142</v>
      </c>
      <c r="J376" s="12" t="s">
        <v>112</v>
      </c>
      <c r="K376" s="12" t="s">
        <v>62</v>
      </c>
      <c r="L376" s="12">
        <v>239</v>
      </c>
      <c r="M376" s="80">
        <v>239</v>
      </c>
      <c r="N376" s="14" t="s">
        <v>1124</v>
      </c>
      <c r="O376" s="17">
        <v>48126</v>
      </c>
      <c r="P376" s="17">
        <v>23281.043478260901</v>
      </c>
      <c r="Q376" s="81">
        <v>71400</v>
      </c>
      <c r="R376" s="18">
        <f t="shared" si="43"/>
        <v>30265.35652173917</v>
      </c>
      <c r="S376" s="18">
        <v>0</v>
      </c>
      <c r="T376" s="18">
        <f t="shared" si="44"/>
        <v>78391.356521739173</v>
      </c>
      <c r="U376" s="18">
        <f t="shared" si="45"/>
        <v>78300</v>
      </c>
      <c r="V376" s="13" t="s">
        <v>1039</v>
      </c>
      <c r="W376" s="13" t="s">
        <v>1038</v>
      </c>
      <c r="X376" s="44" t="s">
        <v>5922</v>
      </c>
      <c r="Y376" s="13" t="s">
        <v>46</v>
      </c>
      <c r="Z376" s="19">
        <v>43294</v>
      </c>
      <c r="AA376" s="20">
        <f t="shared" si="46"/>
        <v>78300</v>
      </c>
      <c r="AB376" s="20">
        <v>80000</v>
      </c>
      <c r="AC376" s="24"/>
      <c r="AD376" s="21"/>
    </row>
    <row r="377" spans="1:30" s="125" customFormat="1" ht="33" x14ac:dyDescent="0.25">
      <c r="A377" s="135">
        <v>371</v>
      </c>
      <c r="B377" s="40" t="s">
        <v>4463</v>
      </c>
      <c r="C377" s="12" t="s">
        <v>1143</v>
      </c>
      <c r="D377" s="13" t="s">
        <v>1123</v>
      </c>
      <c r="E377" s="13" t="s">
        <v>4326</v>
      </c>
      <c r="F377" s="12" t="s">
        <v>1144</v>
      </c>
      <c r="G377" s="14" t="s">
        <v>1145</v>
      </c>
      <c r="H377" s="14" t="s">
        <v>1145</v>
      </c>
      <c r="I377" s="15" t="s">
        <v>1145</v>
      </c>
      <c r="J377" s="12" t="s">
        <v>112</v>
      </c>
      <c r="K377" s="12" t="s">
        <v>62</v>
      </c>
      <c r="L377" s="12">
        <v>239</v>
      </c>
      <c r="M377" s="80">
        <v>239</v>
      </c>
      <c r="N377" s="14" t="s">
        <v>1124</v>
      </c>
      <c r="O377" s="17">
        <v>48126</v>
      </c>
      <c r="P377" s="17">
        <v>23281.043478260901</v>
      </c>
      <c r="Q377" s="81">
        <v>71400</v>
      </c>
      <c r="R377" s="18">
        <f t="shared" si="43"/>
        <v>30265.35652173917</v>
      </c>
      <c r="S377" s="18">
        <v>0</v>
      </c>
      <c r="T377" s="18">
        <f t="shared" si="44"/>
        <v>78391.356521739173</v>
      </c>
      <c r="U377" s="18">
        <f t="shared" si="45"/>
        <v>78300</v>
      </c>
      <c r="V377" s="13" t="s">
        <v>1039</v>
      </c>
      <c r="W377" s="13" t="s">
        <v>1038</v>
      </c>
      <c r="X377" s="44" t="s">
        <v>5922</v>
      </c>
      <c r="Y377" s="13" t="s">
        <v>46</v>
      </c>
      <c r="Z377" s="19">
        <v>43294</v>
      </c>
      <c r="AA377" s="20">
        <f t="shared" si="46"/>
        <v>78300</v>
      </c>
      <c r="AB377" s="20">
        <v>80000</v>
      </c>
      <c r="AC377" s="24"/>
      <c r="AD377" s="21"/>
    </row>
    <row r="378" spans="1:30" s="125" customFormat="1" ht="33" x14ac:dyDescent="0.25">
      <c r="A378" s="135">
        <v>372</v>
      </c>
      <c r="B378" s="40" t="s">
        <v>4464</v>
      </c>
      <c r="C378" s="12" t="s">
        <v>1146</v>
      </c>
      <c r="D378" s="13" t="s">
        <v>1123</v>
      </c>
      <c r="E378" s="13" t="s">
        <v>4326</v>
      </c>
      <c r="F378" s="12" t="s">
        <v>1147</v>
      </c>
      <c r="G378" s="14" t="s">
        <v>1148</v>
      </c>
      <c r="H378" s="14" t="s">
        <v>1148</v>
      </c>
      <c r="I378" s="15" t="s">
        <v>1148</v>
      </c>
      <c r="J378" s="12" t="s">
        <v>112</v>
      </c>
      <c r="K378" s="12" t="s">
        <v>62</v>
      </c>
      <c r="L378" s="12">
        <v>239</v>
      </c>
      <c r="M378" s="80">
        <v>239</v>
      </c>
      <c r="N378" s="14" t="s">
        <v>1124</v>
      </c>
      <c r="O378" s="17">
        <v>48126</v>
      </c>
      <c r="P378" s="17">
        <v>23281.043478260901</v>
      </c>
      <c r="Q378" s="81">
        <v>71400</v>
      </c>
      <c r="R378" s="18">
        <f t="shared" si="43"/>
        <v>30265.35652173917</v>
      </c>
      <c r="S378" s="18">
        <v>0</v>
      </c>
      <c r="T378" s="18">
        <f t="shared" si="44"/>
        <v>78391.356521739173</v>
      </c>
      <c r="U378" s="18">
        <f t="shared" si="45"/>
        <v>78300</v>
      </c>
      <c r="V378" s="13" t="s">
        <v>1039</v>
      </c>
      <c r="W378" s="13" t="s">
        <v>1038</v>
      </c>
      <c r="X378" s="44" t="s">
        <v>5922</v>
      </c>
      <c r="Y378" s="13" t="s">
        <v>46</v>
      </c>
      <c r="Z378" s="19">
        <v>43294</v>
      </c>
      <c r="AA378" s="20">
        <f t="shared" si="46"/>
        <v>78300</v>
      </c>
      <c r="AB378" s="20">
        <v>80000</v>
      </c>
      <c r="AC378" s="24"/>
      <c r="AD378" s="21"/>
    </row>
    <row r="379" spans="1:30" s="125" customFormat="1" ht="33" x14ac:dyDescent="0.25">
      <c r="A379" s="135">
        <v>373</v>
      </c>
      <c r="B379" s="40" t="s">
        <v>4465</v>
      </c>
      <c r="C379" s="12" t="s">
        <v>1149</v>
      </c>
      <c r="D379" s="13" t="s">
        <v>1150</v>
      </c>
      <c r="E379" s="13" t="s">
        <v>5298</v>
      </c>
      <c r="F379" s="12" t="s">
        <v>1151</v>
      </c>
      <c r="G379" s="14" t="s">
        <v>1152</v>
      </c>
      <c r="H379" s="14" t="s">
        <v>1152</v>
      </c>
      <c r="I379" s="15" t="s">
        <v>1152</v>
      </c>
      <c r="J379" s="12" t="s">
        <v>26</v>
      </c>
      <c r="K379" s="12" t="s">
        <v>426</v>
      </c>
      <c r="L379" s="12">
        <v>243</v>
      </c>
      <c r="M379" s="16">
        <v>243</v>
      </c>
      <c r="N379" s="14" t="s">
        <v>1153</v>
      </c>
      <c r="O379" s="17">
        <v>35200</v>
      </c>
      <c r="P379" s="17">
        <v>7513.04347826087</v>
      </c>
      <c r="Q379" s="18">
        <v>42700</v>
      </c>
      <c r="R379" s="18">
        <f t="shared" si="43"/>
        <v>9766.9565217391319</v>
      </c>
      <c r="S379" s="18">
        <v>0</v>
      </c>
      <c r="T379" s="18">
        <f t="shared" si="44"/>
        <v>44966.956521739135</v>
      </c>
      <c r="U379" s="18">
        <f t="shared" si="45"/>
        <v>44900</v>
      </c>
      <c r="V379" s="13" t="s">
        <v>34</v>
      </c>
      <c r="W379" s="13" t="s">
        <v>1038</v>
      </c>
      <c r="X379" s="44"/>
      <c r="Y379" s="13" t="s">
        <v>46</v>
      </c>
      <c r="Z379" s="19">
        <v>43294</v>
      </c>
      <c r="AA379" s="20">
        <f t="shared" si="46"/>
        <v>44900</v>
      </c>
      <c r="AB379" s="20">
        <v>45500</v>
      </c>
      <c r="AC379" s="24"/>
      <c r="AD379" s="21"/>
    </row>
    <row r="380" spans="1:30" s="125" customFormat="1" ht="16.5" x14ac:dyDescent="0.25">
      <c r="A380" s="135">
        <v>374</v>
      </c>
      <c r="B380" s="40" t="s">
        <v>4466</v>
      </c>
      <c r="C380" s="12" t="s">
        <v>1154</v>
      </c>
      <c r="D380" s="13" t="s">
        <v>1155</v>
      </c>
      <c r="E380" s="13" t="s">
        <v>5298</v>
      </c>
      <c r="F380" s="12" t="s">
        <v>1156</v>
      </c>
      <c r="G380" s="14" t="s">
        <v>1157</v>
      </c>
      <c r="H380" s="14" t="s">
        <v>1157</v>
      </c>
      <c r="I380" s="15" t="s">
        <v>1157</v>
      </c>
      <c r="J380" s="12" t="s">
        <v>26</v>
      </c>
      <c r="K380" s="12"/>
      <c r="L380" s="12">
        <v>246</v>
      </c>
      <c r="M380" s="16">
        <v>246</v>
      </c>
      <c r="N380" s="14" t="s">
        <v>1158</v>
      </c>
      <c r="O380" s="17">
        <v>25287</v>
      </c>
      <c r="P380" s="17">
        <v>12072.5217391304</v>
      </c>
      <c r="Q380" s="18">
        <v>37300</v>
      </c>
      <c r="R380" s="18">
        <f t="shared" si="43"/>
        <v>15694.27826086952</v>
      </c>
      <c r="S380" s="18">
        <v>0</v>
      </c>
      <c r="T380" s="18">
        <f t="shared" si="44"/>
        <v>40981.27826086952</v>
      </c>
      <c r="U380" s="18">
        <f t="shared" si="45"/>
        <v>40900</v>
      </c>
      <c r="V380" s="13" t="s">
        <v>34</v>
      </c>
      <c r="W380" s="13" t="s">
        <v>1038</v>
      </c>
      <c r="X380" s="44" t="s">
        <v>5922</v>
      </c>
      <c r="Y380" s="13" t="s">
        <v>46</v>
      </c>
      <c r="Z380" s="19">
        <v>43294</v>
      </c>
      <c r="AA380" s="20">
        <f t="shared" si="46"/>
        <v>40900</v>
      </c>
      <c r="AB380" s="20">
        <v>41800</v>
      </c>
      <c r="AC380" s="24"/>
      <c r="AD380" s="21"/>
    </row>
    <row r="381" spans="1:30" s="125" customFormat="1" ht="33" x14ac:dyDescent="0.25">
      <c r="A381" s="135">
        <v>375</v>
      </c>
      <c r="B381" s="40" t="s">
        <v>4467</v>
      </c>
      <c r="C381" s="12" t="s">
        <v>1159</v>
      </c>
      <c r="D381" s="13" t="s">
        <v>1155</v>
      </c>
      <c r="E381" s="13" t="s">
        <v>4324</v>
      </c>
      <c r="F381" s="12" t="s">
        <v>1160</v>
      </c>
      <c r="G381" s="14" t="s">
        <v>1161</v>
      </c>
      <c r="H381" s="14" t="s">
        <v>5303</v>
      </c>
      <c r="I381" s="15" t="s">
        <v>1161</v>
      </c>
      <c r="J381" s="12" t="s">
        <v>26</v>
      </c>
      <c r="K381" s="12"/>
      <c r="L381" s="12">
        <v>246</v>
      </c>
      <c r="M381" s="16">
        <v>246</v>
      </c>
      <c r="N381" s="14" t="s">
        <v>1158</v>
      </c>
      <c r="O381" s="17">
        <v>25287</v>
      </c>
      <c r="P381" s="17">
        <v>12072.5217391304</v>
      </c>
      <c r="Q381" s="18">
        <v>37300</v>
      </c>
      <c r="R381" s="18">
        <f t="shared" si="43"/>
        <v>15694.27826086952</v>
      </c>
      <c r="S381" s="18">
        <v>0</v>
      </c>
      <c r="T381" s="18">
        <f t="shared" si="44"/>
        <v>40981.27826086952</v>
      </c>
      <c r="U381" s="18">
        <f t="shared" si="45"/>
        <v>40900</v>
      </c>
      <c r="V381" s="13" t="s">
        <v>23</v>
      </c>
      <c r="W381" s="13" t="s">
        <v>1038</v>
      </c>
      <c r="X381" s="44" t="s">
        <v>5922</v>
      </c>
      <c r="Y381" s="13" t="s">
        <v>21</v>
      </c>
      <c r="Z381" s="19">
        <v>43294</v>
      </c>
      <c r="AA381" s="20">
        <f t="shared" si="46"/>
        <v>40900</v>
      </c>
      <c r="AB381" s="20">
        <v>41800</v>
      </c>
      <c r="AC381" s="24"/>
      <c r="AD381" s="21"/>
    </row>
    <row r="382" spans="1:30" s="125" customFormat="1" ht="16.5" x14ac:dyDescent="0.25">
      <c r="A382" s="135">
        <v>376</v>
      </c>
      <c r="B382" s="40" t="s">
        <v>4468</v>
      </c>
      <c r="C382" s="12" t="s">
        <v>1162</v>
      </c>
      <c r="D382" s="13" t="s">
        <v>1155</v>
      </c>
      <c r="E382" s="13" t="s">
        <v>4335</v>
      </c>
      <c r="F382" s="12" t="s">
        <v>1163</v>
      </c>
      <c r="G382" s="14" t="s">
        <v>1157</v>
      </c>
      <c r="H382" s="14" t="s">
        <v>1157</v>
      </c>
      <c r="I382" s="15" t="s">
        <v>1157</v>
      </c>
      <c r="J382" s="12" t="s">
        <v>112</v>
      </c>
      <c r="K382" s="12"/>
      <c r="L382" s="12">
        <v>246</v>
      </c>
      <c r="M382" s="16">
        <v>246</v>
      </c>
      <c r="N382" s="14" t="s">
        <v>1158</v>
      </c>
      <c r="O382" s="17">
        <v>25287</v>
      </c>
      <c r="P382" s="17">
        <v>12072.5217391304</v>
      </c>
      <c r="Q382" s="18">
        <v>37300</v>
      </c>
      <c r="R382" s="18">
        <f t="shared" si="43"/>
        <v>15694.27826086952</v>
      </c>
      <c r="S382" s="18">
        <v>0</v>
      </c>
      <c r="T382" s="18">
        <f t="shared" si="44"/>
        <v>40981.27826086952</v>
      </c>
      <c r="U382" s="18">
        <f t="shared" si="45"/>
        <v>40900</v>
      </c>
      <c r="V382" s="13" t="s">
        <v>1037</v>
      </c>
      <c r="W382" s="13" t="s">
        <v>1038</v>
      </c>
      <c r="X382" s="44" t="s">
        <v>5922</v>
      </c>
      <c r="Y382" s="13" t="s">
        <v>30</v>
      </c>
      <c r="Z382" s="19">
        <v>43294</v>
      </c>
      <c r="AA382" s="20">
        <f t="shared" si="46"/>
        <v>40900</v>
      </c>
      <c r="AB382" s="20">
        <v>41800</v>
      </c>
      <c r="AC382" s="24"/>
      <c r="AD382" s="21"/>
    </row>
    <row r="383" spans="1:30" s="125" customFormat="1" ht="33" x14ac:dyDescent="0.25">
      <c r="A383" s="135">
        <v>377</v>
      </c>
      <c r="B383" s="40" t="s">
        <v>4469</v>
      </c>
      <c r="C383" s="12" t="s">
        <v>1164</v>
      </c>
      <c r="D383" s="13" t="s">
        <v>1165</v>
      </c>
      <c r="E383" s="13" t="s">
        <v>5298</v>
      </c>
      <c r="F383" s="12" t="s">
        <v>1166</v>
      </c>
      <c r="G383" s="14" t="s">
        <v>1167</v>
      </c>
      <c r="H383" s="14" t="s">
        <v>1167</v>
      </c>
      <c r="I383" s="15" t="s">
        <v>1167</v>
      </c>
      <c r="J383" s="12" t="s">
        <v>5</v>
      </c>
      <c r="K383" s="12" t="s">
        <v>62</v>
      </c>
      <c r="L383" s="12">
        <v>247</v>
      </c>
      <c r="M383" s="16">
        <v>247</v>
      </c>
      <c r="N383" s="14" t="s">
        <v>1168</v>
      </c>
      <c r="O383" s="17">
        <v>28645</v>
      </c>
      <c r="P383" s="17">
        <v>20120.869565217399</v>
      </c>
      <c r="Q383" s="18">
        <v>48700</v>
      </c>
      <c r="R383" s="18">
        <f t="shared" si="43"/>
        <v>26157.130434782619</v>
      </c>
      <c r="S383" s="18">
        <v>0</v>
      </c>
      <c r="T383" s="18">
        <f t="shared" si="44"/>
        <v>54802.130434782623</v>
      </c>
      <c r="U383" s="18">
        <f t="shared" si="45"/>
        <v>54800</v>
      </c>
      <c r="V383" s="13" t="s">
        <v>34</v>
      </c>
      <c r="W383" s="13" t="s">
        <v>1038</v>
      </c>
      <c r="X383" s="44" t="s">
        <v>5921</v>
      </c>
      <c r="Y383" s="13" t="s">
        <v>35</v>
      </c>
      <c r="Z383" s="19">
        <v>43294</v>
      </c>
      <c r="AA383" s="20">
        <f t="shared" si="46"/>
        <v>54800</v>
      </c>
      <c r="AB383" s="20">
        <v>56200</v>
      </c>
      <c r="AC383" s="24"/>
      <c r="AD383" s="21"/>
    </row>
    <row r="384" spans="1:30" s="125" customFormat="1" ht="33" x14ac:dyDescent="0.25">
      <c r="A384" s="135">
        <v>378</v>
      </c>
      <c r="B384" s="40" t="s">
        <v>4470</v>
      </c>
      <c r="C384" s="12" t="s">
        <v>1169</v>
      </c>
      <c r="D384" s="13" t="s">
        <v>1165</v>
      </c>
      <c r="E384" s="13" t="s">
        <v>5298</v>
      </c>
      <c r="F384" s="12" t="s">
        <v>1170</v>
      </c>
      <c r="G384" s="14" t="s">
        <v>1171</v>
      </c>
      <c r="H384" s="14" t="s">
        <v>1171</v>
      </c>
      <c r="I384" s="15" t="s">
        <v>1171</v>
      </c>
      <c r="J384" s="12" t="s">
        <v>5</v>
      </c>
      <c r="K384" s="12" t="s">
        <v>62</v>
      </c>
      <c r="L384" s="12">
        <v>247</v>
      </c>
      <c r="M384" s="16">
        <v>247</v>
      </c>
      <c r="N384" s="14" t="s">
        <v>1168</v>
      </c>
      <c r="O384" s="17">
        <v>28645</v>
      </c>
      <c r="P384" s="17">
        <v>20120.869565217399</v>
      </c>
      <c r="Q384" s="18">
        <v>48700</v>
      </c>
      <c r="R384" s="18">
        <f t="shared" si="43"/>
        <v>26157.130434782619</v>
      </c>
      <c r="S384" s="18">
        <v>0</v>
      </c>
      <c r="T384" s="18">
        <f t="shared" si="44"/>
        <v>54802.130434782623</v>
      </c>
      <c r="U384" s="18">
        <f t="shared" si="45"/>
        <v>54800</v>
      </c>
      <c r="V384" s="13" t="s">
        <v>34</v>
      </c>
      <c r="W384" s="13" t="s">
        <v>1038</v>
      </c>
      <c r="X384" s="44" t="s">
        <v>5921</v>
      </c>
      <c r="Y384" s="13" t="s">
        <v>35</v>
      </c>
      <c r="Z384" s="19">
        <v>43294</v>
      </c>
      <c r="AA384" s="20">
        <f t="shared" si="46"/>
        <v>54800</v>
      </c>
      <c r="AB384" s="20">
        <v>56200</v>
      </c>
      <c r="AC384" s="24"/>
      <c r="AD384" s="21"/>
    </row>
    <row r="385" spans="1:30" s="125" customFormat="1" ht="30" x14ac:dyDescent="0.25">
      <c r="A385" s="135">
        <v>379</v>
      </c>
      <c r="B385" s="40" t="s">
        <v>4471</v>
      </c>
      <c r="C385" s="12" t="s">
        <v>1176</v>
      </c>
      <c r="D385" s="13" t="s">
        <v>1172</v>
      </c>
      <c r="E385" s="13" t="s">
        <v>5298</v>
      </c>
      <c r="F385" s="12" t="s">
        <v>1177</v>
      </c>
      <c r="G385" s="14" t="s">
        <v>1178</v>
      </c>
      <c r="H385" s="14" t="s">
        <v>1178</v>
      </c>
      <c r="I385" s="15" t="s">
        <v>1178</v>
      </c>
      <c r="J385" s="12" t="s">
        <v>112</v>
      </c>
      <c r="K385" s="12" t="s">
        <v>426</v>
      </c>
      <c r="L385" s="12">
        <v>261</v>
      </c>
      <c r="M385" s="16">
        <v>261</v>
      </c>
      <c r="N385" s="14" t="s">
        <v>1174</v>
      </c>
      <c r="O385" s="17">
        <v>10000</v>
      </c>
      <c r="P385" s="17">
        <v>3130.4347826087001</v>
      </c>
      <c r="Q385" s="18">
        <v>13100</v>
      </c>
      <c r="R385" s="18">
        <f t="shared" si="43"/>
        <v>4069.5652173913099</v>
      </c>
      <c r="S385" s="18">
        <v>0</v>
      </c>
      <c r="T385" s="18">
        <f t="shared" si="44"/>
        <v>14069.565217391309</v>
      </c>
      <c r="U385" s="18">
        <f t="shared" si="45"/>
        <v>14000</v>
      </c>
      <c r="V385" s="13" t="s">
        <v>34</v>
      </c>
      <c r="W385" s="13" t="s">
        <v>1038</v>
      </c>
      <c r="X385" s="44" t="s">
        <v>5922</v>
      </c>
      <c r="Y385" s="13" t="s">
        <v>35</v>
      </c>
      <c r="Z385" s="19">
        <v>43294</v>
      </c>
      <c r="AA385" s="20">
        <f t="shared" si="46"/>
        <v>14000</v>
      </c>
      <c r="AB385" s="20">
        <v>14200</v>
      </c>
      <c r="AC385" s="24" t="s">
        <v>1175</v>
      </c>
      <c r="AD385" s="21"/>
    </row>
    <row r="386" spans="1:30" s="125" customFormat="1" ht="30" x14ac:dyDescent="0.25">
      <c r="A386" s="135">
        <v>380</v>
      </c>
      <c r="B386" s="40" t="s">
        <v>4472</v>
      </c>
      <c r="C386" s="12" t="s">
        <v>1181</v>
      </c>
      <c r="D386" s="13" t="s">
        <v>1172</v>
      </c>
      <c r="E386" s="13" t="s">
        <v>4326</v>
      </c>
      <c r="F386" s="12" t="s">
        <v>1182</v>
      </c>
      <c r="G386" s="14" t="s">
        <v>1178</v>
      </c>
      <c r="H386" s="14" t="s">
        <v>1178</v>
      </c>
      <c r="I386" s="15" t="s">
        <v>1178</v>
      </c>
      <c r="J386" s="12" t="s">
        <v>112</v>
      </c>
      <c r="K386" s="12"/>
      <c r="L386" s="12">
        <v>261</v>
      </c>
      <c r="M386" s="16">
        <v>261</v>
      </c>
      <c r="N386" s="14" t="s">
        <v>1174</v>
      </c>
      <c r="O386" s="17">
        <v>10000</v>
      </c>
      <c r="P386" s="17">
        <v>3130.4347826087001</v>
      </c>
      <c r="Q386" s="18">
        <v>13100</v>
      </c>
      <c r="R386" s="18">
        <f t="shared" si="43"/>
        <v>4069.5652173913099</v>
      </c>
      <c r="S386" s="18">
        <v>0</v>
      </c>
      <c r="T386" s="18">
        <f t="shared" si="44"/>
        <v>14069.565217391309</v>
      </c>
      <c r="U386" s="18">
        <f t="shared" si="45"/>
        <v>14000</v>
      </c>
      <c r="V386" s="13" t="s">
        <v>1039</v>
      </c>
      <c r="W386" s="13" t="s">
        <v>1038</v>
      </c>
      <c r="X386" s="44" t="s">
        <v>5922</v>
      </c>
      <c r="Y386" s="13" t="s">
        <v>30</v>
      </c>
      <c r="Z386" s="19">
        <v>43294</v>
      </c>
      <c r="AA386" s="20">
        <f t="shared" si="46"/>
        <v>14000</v>
      </c>
      <c r="AB386" s="20">
        <v>14200</v>
      </c>
      <c r="AC386" s="24" t="s">
        <v>1175</v>
      </c>
      <c r="AD386" s="21"/>
    </row>
    <row r="387" spans="1:30" s="125" customFormat="1" ht="33" x14ac:dyDescent="0.25">
      <c r="A387" s="135">
        <v>381</v>
      </c>
      <c r="B387" s="40" t="s">
        <v>4480</v>
      </c>
      <c r="C387" s="12" t="s">
        <v>1206</v>
      </c>
      <c r="D387" s="13" t="s">
        <v>1202</v>
      </c>
      <c r="E387" s="13" t="s">
        <v>4335</v>
      </c>
      <c r="F387" s="12" t="s">
        <v>1207</v>
      </c>
      <c r="G387" s="14" t="s">
        <v>1208</v>
      </c>
      <c r="H387" s="14" t="s">
        <v>1208</v>
      </c>
      <c r="I387" s="15" t="s">
        <v>1208</v>
      </c>
      <c r="J387" s="12" t="s">
        <v>112</v>
      </c>
      <c r="K387" s="12"/>
      <c r="L387" s="12">
        <v>277</v>
      </c>
      <c r="M387" s="16">
        <v>277</v>
      </c>
      <c r="N387" s="14" t="s">
        <v>1205</v>
      </c>
      <c r="O387" s="17">
        <v>21400</v>
      </c>
      <c r="P387" s="17">
        <v>9234.7826086956502</v>
      </c>
      <c r="Q387" s="18">
        <v>30600</v>
      </c>
      <c r="R387" s="18">
        <f t="shared" si="43"/>
        <v>12005.217391304344</v>
      </c>
      <c r="S387" s="18">
        <v>0</v>
      </c>
      <c r="T387" s="18">
        <f t="shared" si="44"/>
        <v>33405.217391304344</v>
      </c>
      <c r="U387" s="18">
        <f t="shared" si="45"/>
        <v>33400</v>
      </c>
      <c r="V387" s="13" t="s">
        <v>1037</v>
      </c>
      <c r="W387" s="13" t="s">
        <v>1038</v>
      </c>
      <c r="X387" s="44" t="s">
        <v>5922</v>
      </c>
      <c r="Y387" s="13" t="s">
        <v>30</v>
      </c>
      <c r="Z387" s="19">
        <v>43294</v>
      </c>
      <c r="AA387" s="20">
        <f t="shared" si="46"/>
        <v>33400</v>
      </c>
      <c r="AB387" s="20">
        <v>34000</v>
      </c>
      <c r="AC387" s="24"/>
      <c r="AD387" s="21"/>
    </row>
    <row r="388" spans="1:30" s="125" customFormat="1" ht="33" x14ac:dyDescent="0.25">
      <c r="A388" s="135">
        <v>382</v>
      </c>
      <c r="B388" s="40" t="s">
        <v>4481</v>
      </c>
      <c r="C388" s="12" t="s">
        <v>1209</v>
      </c>
      <c r="D388" s="13" t="s">
        <v>1202</v>
      </c>
      <c r="E388" s="13" t="s">
        <v>4335</v>
      </c>
      <c r="F388" s="12" t="s">
        <v>1210</v>
      </c>
      <c r="G388" s="14" t="s">
        <v>1211</v>
      </c>
      <c r="H388" s="14" t="s">
        <v>1211</v>
      </c>
      <c r="I388" s="15" t="s">
        <v>1211</v>
      </c>
      <c r="J388" s="12" t="s">
        <v>112</v>
      </c>
      <c r="K388" s="12"/>
      <c r="L388" s="12">
        <v>277</v>
      </c>
      <c r="M388" s="16">
        <v>277</v>
      </c>
      <c r="N388" s="14" t="s">
        <v>1205</v>
      </c>
      <c r="O388" s="17">
        <v>21400</v>
      </c>
      <c r="P388" s="17">
        <v>9234.7826086956502</v>
      </c>
      <c r="Q388" s="18">
        <v>30600</v>
      </c>
      <c r="R388" s="18">
        <f t="shared" si="43"/>
        <v>12005.217391304344</v>
      </c>
      <c r="S388" s="18">
        <v>0</v>
      </c>
      <c r="T388" s="18">
        <f t="shared" si="44"/>
        <v>33405.217391304344</v>
      </c>
      <c r="U388" s="18">
        <f t="shared" si="45"/>
        <v>33400</v>
      </c>
      <c r="V388" s="13" t="s">
        <v>1037</v>
      </c>
      <c r="W388" s="13" t="s">
        <v>1038</v>
      </c>
      <c r="X388" s="44" t="s">
        <v>5922</v>
      </c>
      <c r="Y388" s="13" t="s">
        <v>30</v>
      </c>
      <c r="Z388" s="19">
        <v>43294</v>
      </c>
      <c r="AA388" s="20">
        <f t="shared" si="46"/>
        <v>33400</v>
      </c>
      <c r="AB388" s="20">
        <v>34000</v>
      </c>
      <c r="AC388" s="24"/>
      <c r="AD388" s="21"/>
    </row>
    <row r="389" spans="1:30" s="125" customFormat="1" ht="33" x14ac:dyDescent="0.25">
      <c r="A389" s="135">
        <v>383</v>
      </c>
      <c r="B389" s="40" t="s">
        <v>4482</v>
      </c>
      <c r="C389" s="12" t="s">
        <v>1201</v>
      </c>
      <c r="D389" s="13" t="s">
        <v>1202</v>
      </c>
      <c r="E389" s="13" t="s">
        <v>4335</v>
      </c>
      <c r="F389" s="12" t="s">
        <v>1203</v>
      </c>
      <c r="G389" s="14" t="s">
        <v>1204</v>
      </c>
      <c r="H389" s="14" t="s">
        <v>1204</v>
      </c>
      <c r="I389" s="15" t="s">
        <v>1204</v>
      </c>
      <c r="J389" s="12" t="s">
        <v>112</v>
      </c>
      <c r="K389" s="12"/>
      <c r="L389" s="12">
        <v>277</v>
      </c>
      <c r="M389" s="16">
        <v>277</v>
      </c>
      <c r="N389" s="14" t="s">
        <v>1205</v>
      </c>
      <c r="O389" s="17">
        <v>21400</v>
      </c>
      <c r="P389" s="17">
        <v>9234.7826086956502</v>
      </c>
      <c r="Q389" s="18">
        <v>30600</v>
      </c>
      <c r="R389" s="18">
        <f t="shared" si="43"/>
        <v>12005.217391304344</v>
      </c>
      <c r="S389" s="18">
        <v>0</v>
      </c>
      <c r="T389" s="18">
        <f t="shared" si="44"/>
        <v>33405.217391304344</v>
      </c>
      <c r="U389" s="18">
        <f t="shared" si="45"/>
        <v>33400</v>
      </c>
      <c r="V389" s="13" t="s">
        <v>1037</v>
      </c>
      <c r="W389" s="13" t="s">
        <v>1038</v>
      </c>
      <c r="X389" s="44" t="s">
        <v>5922</v>
      </c>
      <c r="Y389" s="13" t="s">
        <v>30</v>
      </c>
      <c r="Z389" s="19">
        <v>43294</v>
      </c>
      <c r="AA389" s="20">
        <f t="shared" si="46"/>
        <v>33400</v>
      </c>
      <c r="AB389" s="20">
        <v>34000</v>
      </c>
      <c r="AC389" s="24"/>
      <c r="AD389" s="21"/>
    </row>
    <row r="390" spans="1:30" s="125" customFormat="1" ht="33" x14ac:dyDescent="0.25">
      <c r="A390" s="135">
        <v>384</v>
      </c>
      <c r="B390" s="40" t="s">
        <v>4485</v>
      </c>
      <c r="C390" s="12" t="s">
        <v>1221</v>
      </c>
      <c r="D390" s="13" t="s">
        <v>1202</v>
      </c>
      <c r="E390" s="13" t="s">
        <v>4335</v>
      </c>
      <c r="F390" s="12" t="s">
        <v>1222</v>
      </c>
      <c r="G390" s="14" t="s">
        <v>1223</v>
      </c>
      <c r="H390" s="14" t="s">
        <v>1223</v>
      </c>
      <c r="I390" s="15" t="s">
        <v>1223</v>
      </c>
      <c r="J390" s="12" t="s">
        <v>112</v>
      </c>
      <c r="K390" s="12"/>
      <c r="L390" s="12">
        <v>277</v>
      </c>
      <c r="M390" s="16">
        <v>277</v>
      </c>
      <c r="N390" s="14" t="s">
        <v>1205</v>
      </c>
      <c r="O390" s="17">
        <v>21400</v>
      </c>
      <c r="P390" s="17">
        <v>9234.7826086956502</v>
      </c>
      <c r="Q390" s="18">
        <v>30600</v>
      </c>
      <c r="R390" s="18">
        <f t="shared" si="43"/>
        <v>12005.217391304344</v>
      </c>
      <c r="S390" s="18">
        <v>0</v>
      </c>
      <c r="T390" s="18">
        <f t="shared" si="44"/>
        <v>33405.217391304344</v>
      </c>
      <c r="U390" s="18">
        <f t="shared" si="45"/>
        <v>33400</v>
      </c>
      <c r="V390" s="13" t="s">
        <v>1037</v>
      </c>
      <c r="W390" s="13" t="s">
        <v>1038</v>
      </c>
      <c r="X390" s="44" t="s">
        <v>5922</v>
      </c>
      <c r="Y390" s="13" t="s">
        <v>30</v>
      </c>
      <c r="Z390" s="19">
        <v>43294</v>
      </c>
      <c r="AA390" s="20">
        <f t="shared" si="46"/>
        <v>33400</v>
      </c>
      <c r="AB390" s="20">
        <v>34000</v>
      </c>
      <c r="AC390" s="24"/>
      <c r="AD390" s="21"/>
    </row>
    <row r="391" spans="1:30" s="125" customFormat="1" ht="33" x14ac:dyDescent="0.25">
      <c r="A391" s="135">
        <v>385</v>
      </c>
      <c r="B391" s="40" t="s">
        <v>4558</v>
      </c>
      <c r="C391" s="12" t="s">
        <v>1458</v>
      </c>
      <c r="D391" s="13" t="s">
        <v>1456</v>
      </c>
      <c r="E391" s="13" t="s">
        <v>5297</v>
      </c>
      <c r="F391" s="12" t="s">
        <v>1459</v>
      </c>
      <c r="G391" s="14" t="s">
        <v>1460</v>
      </c>
      <c r="H391" s="14" t="s">
        <v>1460</v>
      </c>
      <c r="I391" s="15" t="s">
        <v>1460</v>
      </c>
      <c r="J391" s="12" t="s">
        <v>5</v>
      </c>
      <c r="K391" s="12" t="s">
        <v>417</v>
      </c>
      <c r="L391" s="12">
        <v>328</v>
      </c>
      <c r="M391" s="16">
        <v>328</v>
      </c>
      <c r="N391" s="82" t="s">
        <v>1457</v>
      </c>
      <c r="O391" s="17">
        <v>409000</v>
      </c>
      <c r="P391" s="17">
        <v>206608.69565217401</v>
      </c>
      <c r="Q391" s="18">
        <v>615000</v>
      </c>
      <c r="R391" s="18">
        <f t="shared" si="43"/>
        <v>268591.30434782623</v>
      </c>
      <c r="S391" s="18">
        <v>0</v>
      </c>
      <c r="T391" s="18">
        <f t="shared" si="44"/>
        <v>677591.30434782617</v>
      </c>
      <c r="U391" s="18">
        <f t="shared" si="45"/>
        <v>677500</v>
      </c>
      <c r="V391" s="13" t="s">
        <v>63</v>
      </c>
      <c r="W391" s="13" t="s">
        <v>1445</v>
      </c>
      <c r="X391" s="44"/>
      <c r="Y391" s="13" t="s">
        <v>60</v>
      </c>
      <c r="Z391" s="19">
        <v>43294</v>
      </c>
      <c r="AA391" s="20">
        <f t="shared" si="46"/>
        <v>677500</v>
      </c>
      <c r="AB391" s="20">
        <v>692600</v>
      </c>
      <c r="AC391" s="24"/>
      <c r="AD391" s="21"/>
    </row>
    <row r="392" spans="1:30" s="125" customFormat="1" ht="33" x14ac:dyDescent="0.25">
      <c r="A392" s="135">
        <v>386</v>
      </c>
      <c r="B392" s="40" t="s">
        <v>4781</v>
      </c>
      <c r="C392" s="12" t="s">
        <v>2033</v>
      </c>
      <c r="D392" s="13" t="s">
        <v>2034</v>
      </c>
      <c r="E392" s="13" t="s">
        <v>5298</v>
      </c>
      <c r="F392" s="12" t="s">
        <v>2035</v>
      </c>
      <c r="G392" s="14" t="s">
        <v>2036</v>
      </c>
      <c r="H392" s="14" t="s">
        <v>4129</v>
      </c>
      <c r="I392" s="15" t="s">
        <v>2036</v>
      </c>
      <c r="J392" s="12" t="s">
        <v>26</v>
      </c>
      <c r="K392" s="12" t="s">
        <v>22</v>
      </c>
      <c r="L392" s="12">
        <v>778</v>
      </c>
      <c r="M392" s="16">
        <v>778</v>
      </c>
      <c r="N392" s="14" t="s">
        <v>2037</v>
      </c>
      <c r="O392" s="17">
        <v>1170000</v>
      </c>
      <c r="P392" s="17">
        <v>327130.43478260899</v>
      </c>
      <c r="Q392" s="18">
        <v>1497000</v>
      </c>
      <c r="R392" s="18">
        <f t="shared" si="43"/>
        <v>425269.56521739165</v>
      </c>
      <c r="S392" s="18">
        <v>0</v>
      </c>
      <c r="T392" s="18">
        <f t="shared" si="44"/>
        <v>1595269.5652173916</v>
      </c>
      <c r="U392" s="18">
        <f t="shared" si="45"/>
        <v>1595200</v>
      </c>
      <c r="V392" s="13" t="s">
        <v>34</v>
      </c>
      <c r="W392" s="13" t="s">
        <v>1888</v>
      </c>
      <c r="X392" s="44" t="s">
        <v>5922</v>
      </c>
      <c r="Y392" s="13" t="s">
        <v>35</v>
      </c>
      <c r="Z392" s="19">
        <v>43294</v>
      </c>
      <c r="AA392" s="20">
        <f t="shared" si="46"/>
        <v>1595200</v>
      </c>
      <c r="AB392" s="20">
        <v>1619000</v>
      </c>
      <c r="AC392" s="24"/>
      <c r="AD392" s="21"/>
    </row>
    <row r="393" spans="1:30" s="125" customFormat="1" ht="16.5" x14ac:dyDescent="0.25">
      <c r="A393" s="135">
        <v>387</v>
      </c>
      <c r="B393" s="40" t="s">
        <v>4790</v>
      </c>
      <c r="C393" s="12" t="s">
        <v>2063</v>
      </c>
      <c r="D393" s="13" t="s">
        <v>2064</v>
      </c>
      <c r="E393" s="13" t="s">
        <v>5298</v>
      </c>
      <c r="F393" s="12" t="s">
        <v>2065</v>
      </c>
      <c r="G393" s="14" t="s">
        <v>2066</v>
      </c>
      <c r="H393" s="14" t="s">
        <v>2066</v>
      </c>
      <c r="I393" s="15" t="s">
        <v>2066</v>
      </c>
      <c r="J393" s="12" t="s">
        <v>26</v>
      </c>
      <c r="K393" s="12" t="s">
        <v>18</v>
      </c>
      <c r="L393" s="12">
        <v>782</v>
      </c>
      <c r="M393" s="16">
        <v>782</v>
      </c>
      <c r="N393" s="14" t="s">
        <v>2066</v>
      </c>
      <c r="O393" s="17">
        <v>482000</v>
      </c>
      <c r="P393" s="17">
        <v>255130.43478260899</v>
      </c>
      <c r="Q393" s="18">
        <v>737000</v>
      </c>
      <c r="R393" s="18">
        <f t="shared" si="43"/>
        <v>331669.5652173917</v>
      </c>
      <c r="S393" s="18">
        <v>0</v>
      </c>
      <c r="T393" s="18">
        <f t="shared" si="44"/>
        <v>813669.5652173917</v>
      </c>
      <c r="U393" s="18">
        <f t="shared" si="45"/>
        <v>813600</v>
      </c>
      <c r="V393" s="13" t="s">
        <v>34</v>
      </c>
      <c r="W393" s="13" t="s">
        <v>1888</v>
      </c>
      <c r="X393" s="44" t="s">
        <v>5924</v>
      </c>
      <c r="Y393" s="13" t="s">
        <v>35</v>
      </c>
      <c r="Z393" s="19">
        <v>43294</v>
      </c>
      <c r="AA393" s="20">
        <f t="shared" si="46"/>
        <v>813600</v>
      </c>
      <c r="AB393" s="20">
        <v>832200</v>
      </c>
      <c r="AC393" s="24"/>
      <c r="AD393" s="21"/>
    </row>
    <row r="394" spans="1:30" s="125" customFormat="1" ht="33" x14ac:dyDescent="0.25">
      <c r="A394" s="135">
        <v>388</v>
      </c>
      <c r="B394" s="40" t="s">
        <v>4822</v>
      </c>
      <c r="C394" s="12" t="s">
        <v>2191</v>
      </c>
      <c r="D394" s="13" t="s">
        <v>2189</v>
      </c>
      <c r="E394" s="13" t="s">
        <v>5298</v>
      </c>
      <c r="F394" s="12" t="s">
        <v>2192</v>
      </c>
      <c r="G394" s="14" t="s">
        <v>2193</v>
      </c>
      <c r="H394" s="14" t="s">
        <v>2193</v>
      </c>
      <c r="I394" s="15" t="s">
        <v>2193</v>
      </c>
      <c r="J394" s="12" t="s">
        <v>5</v>
      </c>
      <c r="K394" s="12" t="s">
        <v>24</v>
      </c>
      <c r="L394" s="12">
        <v>815</v>
      </c>
      <c r="M394" s="16">
        <v>815</v>
      </c>
      <c r="N394" s="14" t="s">
        <v>2190</v>
      </c>
      <c r="O394" s="17">
        <v>932000</v>
      </c>
      <c r="P394" s="17">
        <v>208173.91304347801</v>
      </c>
      <c r="Q394" s="18">
        <v>1140000</v>
      </c>
      <c r="R394" s="18">
        <f t="shared" si="43"/>
        <v>270626.08695652138</v>
      </c>
      <c r="S394" s="18">
        <v>0</v>
      </c>
      <c r="T394" s="18">
        <f t="shared" si="44"/>
        <v>1202626.0869565215</v>
      </c>
      <c r="U394" s="18">
        <f t="shared" si="45"/>
        <v>1202600</v>
      </c>
      <c r="V394" s="13" t="s">
        <v>34</v>
      </c>
      <c r="W394" s="13" t="s">
        <v>1888</v>
      </c>
      <c r="X394" s="44" t="s">
        <v>5924</v>
      </c>
      <c r="Y394" s="13" t="s">
        <v>35</v>
      </c>
      <c r="Z394" s="19">
        <v>43294</v>
      </c>
      <c r="AA394" s="20">
        <f t="shared" si="46"/>
        <v>1202600</v>
      </c>
      <c r="AB394" s="20">
        <v>1217700</v>
      </c>
      <c r="AC394" s="24"/>
      <c r="AD394" s="21"/>
    </row>
    <row r="395" spans="1:30" s="125" customFormat="1" ht="33" x14ac:dyDescent="0.25">
      <c r="A395" s="135">
        <v>389</v>
      </c>
      <c r="B395" s="40" t="s">
        <v>4846</v>
      </c>
      <c r="C395" s="12" t="s">
        <v>2280</v>
      </c>
      <c r="D395" s="13" t="s">
        <v>2276</v>
      </c>
      <c r="E395" s="13" t="s">
        <v>5298</v>
      </c>
      <c r="F395" s="12" t="s">
        <v>2281</v>
      </c>
      <c r="G395" s="14" t="s">
        <v>2282</v>
      </c>
      <c r="H395" s="14" t="s">
        <v>2282</v>
      </c>
      <c r="I395" s="15" t="s">
        <v>2282</v>
      </c>
      <c r="J395" s="12" t="s">
        <v>5</v>
      </c>
      <c r="K395" s="12" t="s">
        <v>24</v>
      </c>
      <c r="L395" s="12">
        <v>838</v>
      </c>
      <c r="M395" s="16">
        <v>838</v>
      </c>
      <c r="N395" s="14" t="s">
        <v>2277</v>
      </c>
      <c r="O395" s="17">
        <v>882000</v>
      </c>
      <c r="P395" s="17">
        <v>278608.69565217401</v>
      </c>
      <c r="Q395" s="18">
        <v>1160000</v>
      </c>
      <c r="R395" s="18">
        <f t="shared" si="43"/>
        <v>362191.30434782617</v>
      </c>
      <c r="S395" s="18">
        <v>0</v>
      </c>
      <c r="T395" s="18">
        <f t="shared" si="44"/>
        <v>1244191.3043478262</v>
      </c>
      <c r="U395" s="18">
        <f t="shared" si="45"/>
        <v>1244100</v>
      </c>
      <c r="V395" s="13" t="s">
        <v>34</v>
      </c>
      <c r="W395" s="13" t="s">
        <v>1888</v>
      </c>
      <c r="X395" s="44" t="s">
        <v>5925</v>
      </c>
      <c r="Y395" s="13" t="s">
        <v>35</v>
      </c>
      <c r="Z395" s="19">
        <v>43294</v>
      </c>
      <c r="AA395" s="20">
        <f t="shared" si="46"/>
        <v>1244100</v>
      </c>
      <c r="AB395" s="20">
        <v>1264400</v>
      </c>
      <c r="AC395" s="24"/>
      <c r="AD395" s="21"/>
    </row>
    <row r="396" spans="1:30" s="125" customFormat="1" ht="16.5" x14ac:dyDescent="0.25">
      <c r="A396" s="135">
        <v>390</v>
      </c>
      <c r="B396" s="40" t="s">
        <v>4897</v>
      </c>
      <c r="C396" s="12" t="s">
        <v>2476</v>
      </c>
      <c r="D396" s="13" t="s">
        <v>2472</v>
      </c>
      <c r="E396" s="13" t="s">
        <v>4325</v>
      </c>
      <c r="F396" s="12" t="s">
        <v>2477</v>
      </c>
      <c r="G396" s="14" t="s">
        <v>2478</v>
      </c>
      <c r="H396" s="14" t="s">
        <v>2478</v>
      </c>
      <c r="I396" s="15" t="s">
        <v>2478</v>
      </c>
      <c r="J396" s="12" t="s">
        <v>26</v>
      </c>
      <c r="K396" s="12" t="s">
        <v>62</v>
      </c>
      <c r="L396" s="12">
        <v>875</v>
      </c>
      <c r="M396" s="16">
        <v>875</v>
      </c>
      <c r="N396" s="82" t="s">
        <v>2475</v>
      </c>
      <c r="O396" s="17">
        <v>185000</v>
      </c>
      <c r="P396" s="17">
        <v>9391.3043478260897</v>
      </c>
      <c r="Q396" s="18">
        <v>194000</v>
      </c>
      <c r="R396" s="18">
        <f t="shared" si="43"/>
        <v>12208.695652173916</v>
      </c>
      <c r="S396" s="18">
        <v>0</v>
      </c>
      <c r="T396" s="18">
        <f t="shared" si="44"/>
        <v>197208.69565217392</v>
      </c>
      <c r="U396" s="18">
        <f t="shared" si="45"/>
        <v>197200</v>
      </c>
      <c r="V396" s="13" t="s">
        <v>361</v>
      </c>
      <c r="W396" s="13" t="s">
        <v>1888</v>
      </c>
      <c r="X396" s="44" t="s">
        <v>5922</v>
      </c>
      <c r="Y396" s="13" t="s">
        <v>60</v>
      </c>
      <c r="Z396" s="19">
        <v>43294</v>
      </c>
      <c r="AA396" s="20">
        <f t="shared" si="46"/>
        <v>197200</v>
      </c>
      <c r="AB396" s="20">
        <v>197800</v>
      </c>
      <c r="AC396" s="24"/>
      <c r="AD396" s="21"/>
    </row>
    <row r="397" spans="1:30" s="125" customFormat="1" ht="33" x14ac:dyDescent="0.25">
      <c r="A397" s="135">
        <v>391</v>
      </c>
      <c r="B397" s="40" t="s">
        <v>4901</v>
      </c>
      <c r="C397" s="12" t="s">
        <v>2487</v>
      </c>
      <c r="D397" s="13" t="s">
        <v>2488</v>
      </c>
      <c r="E397" s="13" t="s">
        <v>5298</v>
      </c>
      <c r="F397" s="12" t="s">
        <v>2489</v>
      </c>
      <c r="G397" s="14" t="s">
        <v>4020</v>
      </c>
      <c r="H397" s="14" t="s">
        <v>4020</v>
      </c>
      <c r="I397" s="15" t="s">
        <v>2490</v>
      </c>
      <c r="J397" s="12" t="s">
        <v>5</v>
      </c>
      <c r="K397" s="12" t="s">
        <v>417</v>
      </c>
      <c r="L397" s="12">
        <v>878</v>
      </c>
      <c r="M397" s="16">
        <v>878</v>
      </c>
      <c r="N397" s="14" t="s">
        <v>2491</v>
      </c>
      <c r="O397" s="17">
        <v>186000</v>
      </c>
      <c r="P397" s="17">
        <v>23478.260869565202</v>
      </c>
      <c r="Q397" s="18">
        <v>209000</v>
      </c>
      <c r="R397" s="18">
        <f t="shared" si="43"/>
        <v>30521.739130434762</v>
      </c>
      <c r="S397" s="18">
        <v>0</v>
      </c>
      <c r="T397" s="18">
        <f t="shared" si="44"/>
        <v>216521.73913043475</v>
      </c>
      <c r="U397" s="18">
        <f t="shared" si="45"/>
        <v>216500</v>
      </c>
      <c r="V397" s="13" t="s">
        <v>34</v>
      </c>
      <c r="W397" s="13" t="s">
        <v>79</v>
      </c>
      <c r="X397" s="44"/>
      <c r="Y397" s="13" t="s">
        <v>35</v>
      </c>
      <c r="Z397" s="19">
        <v>43294</v>
      </c>
      <c r="AA397" s="20">
        <f t="shared" si="46"/>
        <v>216500</v>
      </c>
      <c r="AB397" s="20">
        <v>218200</v>
      </c>
      <c r="AC397" s="24"/>
      <c r="AD397" s="21"/>
    </row>
    <row r="398" spans="1:30" s="125" customFormat="1" ht="33" x14ac:dyDescent="0.25">
      <c r="A398" s="135">
        <v>392</v>
      </c>
      <c r="B398" s="40" t="s">
        <v>4903</v>
      </c>
      <c r="C398" s="12" t="s">
        <v>2497</v>
      </c>
      <c r="D398" s="13" t="s">
        <v>2495</v>
      </c>
      <c r="E398" s="13" t="s">
        <v>5298</v>
      </c>
      <c r="F398" s="12" t="s">
        <v>2498</v>
      </c>
      <c r="G398" s="14" t="s">
        <v>2499</v>
      </c>
      <c r="H398" s="14" t="s">
        <v>2499</v>
      </c>
      <c r="I398" s="15" t="s">
        <v>2499</v>
      </c>
      <c r="J398" s="12" t="s">
        <v>112</v>
      </c>
      <c r="K398" s="12" t="s">
        <v>62</v>
      </c>
      <c r="L398" s="12">
        <v>879</v>
      </c>
      <c r="M398" s="16">
        <v>879</v>
      </c>
      <c r="N398" s="14" t="s">
        <v>2496</v>
      </c>
      <c r="O398" s="17">
        <v>256000</v>
      </c>
      <c r="P398" s="17">
        <v>23478.260869565202</v>
      </c>
      <c r="Q398" s="18">
        <v>279000</v>
      </c>
      <c r="R398" s="18">
        <f t="shared" si="43"/>
        <v>30521.739130434762</v>
      </c>
      <c r="S398" s="18">
        <v>0</v>
      </c>
      <c r="T398" s="18">
        <f t="shared" si="44"/>
        <v>286521.73913043475</v>
      </c>
      <c r="U398" s="18">
        <f t="shared" si="45"/>
        <v>286500</v>
      </c>
      <c r="V398" s="13" t="s">
        <v>34</v>
      </c>
      <c r="W398" s="13" t="s">
        <v>79</v>
      </c>
      <c r="X398" s="44"/>
      <c r="Y398" s="13" t="s">
        <v>35</v>
      </c>
      <c r="Z398" s="19">
        <v>43294</v>
      </c>
      <c r="AA398" s="20">
        <f t="shared" si="46"/>
        <v>286500</v>
      </c>
      <c r="AB398" s="20">
        <v>288200</v>
      </c>
      <c r="AC398" s="24"/>
      <c r="AD398" s="21"/>
    </row>
    <row r="399" spans="1:30" s="125" customFormat="1" ht="33" x14ac:dyDescent="0.25">
      <c r="A399" s="135">
        <v>393</v>
      </c>
      <c r="B399" s="40" t="s">
        <v>4905</v>
      </c>
      <c r="C399" s="12" t="s">
        <v>2501</v>
      </c>
      <c r="D399" s="13" t="s">
        <v>2502</v>
      </c>
      <c r="E399" s="13" t="s">
        <v>4333</v>
      </c>
      <c r="F399" s="12" t="s">
        <v>2503</v>
      </c>
      <c r="G399" s="14" t="s">
        <v>2504</v>
      </c>
      <c r="H399" s="14" t="s">
        <v>4247</v>
      </c>
      <c r="I399" s="15" t="s">
        <v>2504</v>
      </c>
      <c r="J399" s="12" t="s">
        <v>26</v>
      </c>
      <c r="K399" s="12" t="s">
        <v>22</v>
      </c>
      <c r="L399" s="12">
        <v>882</v>
      </c>
      <c r="M399" s="16">
        <v>882</v>
      </c>
      <c r="N399" s="14" t="s">
        <v>2505</v>
      </c>
      <c r="O399" s="17">
        <v>322000</v>
      </c>
      <c r="P399" s="17">
        <v>198782.60869565199</v>
      </c>
      <c r="Q399" s="18">
        <v>520000</v>
      </c>
      <c r="R399" s="18">
        <f t="shared" si="43"/>
        <v>258417.39130434758</v>
      </c>
      <c r="S399" s="18">
        <v>0</v>
      </c>
      <c r="T399" s="18">
        <f t="shared" si="44"/>
        <v>580417.39130434755</v>
      </c>
      <c r="U399" s="18">
        <f t="shared" si="45"/>
        <v>580400</v>
      </c>
      <c r="V399" s="13" t="s">
        <v>228</v>
      </c>
      <c r="W399" s="13" t="s">
        <v>79</v>
      </c>
      <c r="X399" s="44"/>
      <c r="Y399" s="13" t="s">
        <v>29</v>
      </c>
      <c r="Z399" s="19">
        <v>43294</v>
      </c>
      <c r="AA399" s="20">
        <f t="shared" si="46"/>
        <v>580400</v>
      </c>
      <c r="AB399" s="20">
        <v>594800</v>
      </c>
      <c r="AC399" s="24"/>
      <c r="AD399" s="21"/>
    </row>
    <row r="400" spans="1:30" s="125" customFormat="1" ht="33" x14ac:dyDescent="0.25">
      <c r="A400" s="135">
        <v>394</v>
      </c>
      <c r="B400" s="40" t="s">
        <v>4906</v>
      </c>
      <c r="C400" s="12" t="s">
        <v>2508</v>
      </c>
      <c r="D400" s="13" t="s">
        <v>2506</v>
      </c>
      <c r="E400" s="13" t="s">
        <v>4333</v>
      </c>
      <c r="F400" s="12" t="s">
        <v>2509</v>
      </c>
      <c r="G400" s="14" t="s">
        <v>2510</v>
      </c>
      <c r="H400" s="14" t="s">
        <v>4206</v>
      </c>
      <c r="I400" s="15" t="s">
        <v>2510</v>
      </c>
      <c r="J400" s="12" t="s">
        <v>5</v>
      </c>
      <c r="K400" s="12" t="s">
        <v>18</v>
      </c>
      <c r="L400" s="12">
        <v>884</v>
      </c>
      <c r="M400" s="16">
        <v>884</v>
      </c>
      <c r="N400" s="14" t="s">
        <v>2507</v>
      </c>
      <c r="O400" s="17">
        <v>1760000</v>
      </c>
      <c r="P400" s="17">
        <v>278608.69565217401</v>
      </c>
      <c r="Q400" s="18">
        <v>2038000</v>
      </c>
      <c r="R400" s="18">
        <f t="shared" si="43"/>
        <v>362191.30434782617</v>
      </c>
      <c r="S400" s="18">
        <v>0</v>
      </c>
      <c r="T400" s="18">
        <f t="shared" si="44"/>
        <v>2122191.3043478262</v>
      </c>
      <c r="U400" s="18">
        <f t="shared" si="45"/>
        <v>2122100</v>
      </c>
      <c r="V400" s="13" t="s">
        <v>228</v>
      </c>
      <c r="W400" s="13" t="s">
        <v>79</v>
      </c>
      <c r="X400" s="44"/>
      <c r="Y400" s="13" t="s">
        <v>25</v>
      </c>
      <c r="Z400" s="19">
        <v>43294</v>
      </c>
      <c r="AA400" s="20">
        <f t="shared" si="46"/>
        <v>2122100</v>
      </c>
      <c r="AB400" s="20">
        <v>2142400</v>
      </c>
      <c r="AC400" s="24"/>
      <c r="AD400" s="21"/>
    </row>
    <row r="401" spans="1:30" s="125" customFormat="1" ht="33" x14ac:dyDescent="0.25">
      <c r="A401" s="135">
        <v>395</v>
      </c>
      <c r="B401" s="40" t="s">
        <v>4907</v>
      </c>
      <c r="C401" s="12" t="s">
        <v>2511</v>
      </c>
      <c r="D401" s="13" t="s">
        <v>2512</v>
      </c>
      <c r="E401" s="13" t="s">
        <v>5298</v>
      </c>
      <c r="F401" s="12" t="s">
        <v>2513</v>
      </c>
      <c r="G401" s="14" t="s">
        <v>4021</v>
      </c>
      <c r="H401" s="14" t="s">
        <v>4021</v>
      </c>
      <c r="I401" s="15" t="s">
        <v>2514</v>
      </c>
      <c r="J401" s="12" t="s">
        <v>26</v>
      </c>
      <c r="K401" s="12" t="s">
        <v>417</v>
      </c>
      <c r="L401" s="12">
        <v>888</v>
      </c>
      <c r="M401" s="16">
        <v>888</v>
      </c>
      <c r="N401" s="14" t="s">
        <v>2515</v>
      </c>
      <c r="O401" s="17">
        <v>206000</v>
      </c>
      <c r="P401" s="17">
        <v>68869.565217391297</v>
      </c>
      <c r="Q401" s="18">
        <v>274000</v>
      </c>
      <c r="R401" s="18">
        <f t="shared" si="43"/>
        <v>89530.434782608689</v>
      </c>
      <c r="S401" s="18">
        <v>0</v>
      </c>
      <c r="T401" s="18">
        <f t="shared" si="44"/>
        <v>295530.4347826087</v>
      </c>
      <c r="U401" s="18">
        <f t="shared" si="45"/>
        <v>295500</v>
      </c>
      <c r="V401" s="13" t="s">
        <v>34</v>
      </c>
      <c r="W401" s="13" t="s">
        <v>79</v>
      </c>
      <c r="X401" s="44"/>
      <c r="Y401" s="13" t="s">
        <v>35</v>
      </c>
      <c r="Z401" s="19">
        <v>43294</v>
      </c>
      <c r="AA401" s="20">
        <f t="shared" si="46"/>
        <v>295500</v>
      </c>
      <c r="AB401" s="20">
        <v>300500</v>
      </c>
      <c r="AC401" s="24"/>
      <c r="AD401" s="21"/>
    </row>
    <row r="402" spans="1:30" s="125" customFormat="1" ht="33" x14ac:dyDescent="0.25">
      <c r="A402" s="135">
        <v>396</v>
      </c>
      <c r="B402" s="40" t="s">
        <v>4908</v>
      </c>
      <c r="C402" s="12" t="s">
        <v>2516</v>
      </c>
      <c r="D402" s="13" t="s">
        <v>2512</v>
      </c>
      <c r="E402" s="13" t="s">
        <v>4333</v>
      </c>
      <c r="F402" s="12" t="s">
        <v>2517</v>
      </c>
      <c r="G402" s="14" t="s">
        <v>4021</v>
      </c>
      <c r="H402" s="14" t="s">
        <v>4021</v>
      </c>
      <c r="I402" s="15" t="s">
        <v>2514</v>
      </c>
      <c r="J402" s="12" t="s">
        <v>26</v>
      </c>
      <c r="K402" s="12" t="s">
        <v>417</v>
      </c>
      <c r="L402" s="12">
        <v>888</v>
      </c>
      <c r="M402" s="16">
        <v>888</v>
      </c>
      <c r="N402" s="14" t="s">
        <v>2515</v>
      </c>
      <c r="O402" s="17">
        <v>206000</v>
      </c>
      <c r="P402" s="17">
        <v>68869.565217391297</v>
      </c>
      <c r="Q402" s="18">
        <v>274000</v>
      </c>
      <c r="R402" s="18">
        <f t="shared" si="43"/>
        <v>89530.434782608689</v>
      </c>
      <c r="S402" s="18">
        <v>0</v>
      </c>
      <c r="T402" s="18">
        <f t="shared" si="44"/>
        <v>295530.4347826087</v>
      </c>
      <c r="U402" s="18">
        <f t="shared" si="45"/>
        <v>295500</v>
      </c>
      <c r="V402" s="13" t="s">
        <v>228</v>
      </c>
      <c r="W402" s="13" t="s">
        <v>79</v>
      </c>
      <c r="X402" s="44" t="s">
        <v>5926</v>
      </c>
      <c r="Y402" s="13" t="s">
        <v>29</v>
      </c>
      <c r="Z402" s="19">
        <v>43294</v>
      </c>
      <c r="AA402" s="20">
        <f t="shared" si="46"/>
        <v>295500</v>
      </c>
      <c r="AB402" s="20">
        <v>300500</v>
      </c>
      <c r="AC402" s="24"/>
      <c r="AD402" s="21"/>
    </row>
    <row r="403" spans="1:30" s="125" customFormat="1" ht="33" x14ac:dyDescent="0.25">
      <c r="A403" s="135">
        <v>397</v>
      </c>
      <c r="B403" s="40" t="s">
        <v>4944</v>
      </c>
      <c r="C403" s="14" t="s">
        <v>2637</v>
      </c>
      <c r="D403" s="14" t="s">
        <v>2635</v>
      </c>
      <c r="E403" s="13" t="s">
        <v>4333</v>
      </c>
      <c r="F403" s="14" t="s">
        <v>2638</v>
      </c>
      <c r="G403" s="14" t="s">
        <v>2639</v>
      </c>
      <c r="H403" s="14" t="s">
        <v>4170</v>
      </c>
      <c r="I403" s="14" t="s">
        <v>2639</v>
      </c>
      <c r="J403" s="14" t="s">
        <v>26</v>
      </c>
      <c r="K403" s="16" t="s">
        <v>22</v>
      </c>
      <c r="L403" s="14">
        <v>922</v>
      </c>
      <c r="M403" s="14">
        <v>922</v>
      </c>
      <c r="N403" s="14" t="s">
        <v>2636</v>
      </c>
      <c r="O403" s="14">
        <v>2442000</v>
      </c>
      <c r="P403" s="14">
        <v>278608.69565217401</v>
      </c>
      <c r="Q403" s="14">
        <v>2720000</v>
      </c>
      <c r="R403" s="14">
        <f t="shared" si="43"/>
        <v>362191.30434782617</v>
      </c>
      <c r="S403" s="18">
        <v>0</v>
      </c>
      <c r="T403" s="14">
        <f t="shared" si="44"/>
        <v>2804191.3043478262</v>
      </c>
      <c r="U403" s="14">
        <f t="shared" si="45"/>
        <v>2804100</v>
      </c>
      <c r="V403" s="14" t="s">
        <v>228</v>
      </c>
      <c r="W403" s="14" t="s">
        <v>79</v>
      </c>
      <c r="X403" s="44" t="s">
        <v>5926</v>
      </c>
      <c r="Y403" s="14" t="s">
        <v>29</v>
      </c>
      <c r="Z403" s="14">
        <v>43294</v>
      </c>
      <c r="AA403" s="20">
        <f t="shared" si="46"/>
        <v>2804100</v>
      </c>
      <c r="AB403" s="87">
        <v>2824400</v>
      </c>
      <c r="AC403" s="88"/>
      <c r="AD403" s="136"/>
    </row>
    <row r="404" spans="1:30" s="125" customFormat="1" ht="33" x14ac:dyDescent="0.25">
      <c r="A404" s="135">
        <v>398</v>
      </c>
      <c r="B404" s="40" t="s">
        <v>4945</v>
      </c>
      <c r="C404" s="14" t="s">
        <v>2640</v>
      </c>
      <c r="D404" s="14" t="s">
        <v>2641</v>
      </c>
      <c r="E404" s="13" t="s">
        <v>4333</v>
      </c>
      <c r="F404" s="14" t="s">
        <v>2638</v>
      </c>
      <c r="G404" s="14" t="s">
        <v>2639</v>
      </c>
      <c r="H404" s="14" t="s">
        <v>4171</v>
      </c>
      <c r="I404" s="14" t="s">
        <v>2639</v>
      </c>
      <c r="J404" s="14" t="s">
        <v>26</v>
      </c>
      <c r="K404" s="16" t="s">
        <v>22</v>
      </c>
      <c r="L404" s="14">
        <v>923</v>
      </c>
      <c r="M404" s="14">
        <v>923</v>
      </c>
      <c r="N404" s="14" t="s">
        <v>2642</v>
      </c>
      <c r="O404" s="14">
        <v>1192000</v>
      </c>
      <c r="P404" s="14">
        <v>103304.347826087</v>
      </c>
      <c r="Q404" s="14">
        <v>1295000</v>
      </c>
      <c r="R404" s="14">
        <f t="shared" si="43"/>
        <v>134295.65217391311</v>
      </c>
      <c r="S404" s="18">
        <v>0</v>
      </c>
      <c r="T404" s="14">
        <f t="shared" si="44"/>
        <v>1326295.6521739131</v>
      </c>
      <c r="U404" s="14">
        <f t="shared" si="45"/>
        <v>1326200</v>
      </c>
      <c r="V404" s="14" t="s">
        <v>228</v>
      </c>
      <c r="W404" s="14" t="s">
        <v>79</v>
      </c>
      <c r="X404" s="49"/>
      <c r="Y404" s="14" t="s">
        <v>29</v>
      </c>
      <c r="Z404" s="14">
        <v>43294</v>
      </c>
      <c r="AA404" s="20">
        <f t="shared" si="46"/>
        <v>1326200</v>
      </c>
      <c r="AB404" s="87">
        <v>1333800</v>
      </c>
      <c r="AC404" s="88"/>
      <c r="AD404" s="136"/>
    </row>
    <row r="405" spans="1:30" s="125" customFormat="1" ht="33" x14ac:dyDescent="0.25">
      <c r="A405" s="135">
        <v>399</v>
      </c>
      <c r="B405" s="40" t="s">
        <v>4962</v>
      </c>
      <c r="C405" s="12" t="s">
        <v>2706</v>
      </c>
      <c r="D405" s="13" t="s">
        <v>2707</v>
      </c>
      <c r="E405" s="13" t="s">
        <v>5298</v>
      </c>
      <c r="F405" s="12" t="s">
        <v>2708</v>
      </c>
      <c r="G405" s="14" t="s">
        <v>2504</v>
      </c>
      <c r="H405" s="14" t="s">
        <v>4248</v>
      </c>
      <c r="I405" s="15" t="s">
        <v>2504</v>
      </c>
      <c r="J405" s="12" t="s">
        <v>26</v>
      </c>
      <c r="K405" s="12" t="s">
        <v>18</v>
      </c>
      <c r="L405" s="12">
        <v>965</v>
      </c>
      <c r="M405" s="16">
        <v>965</v>
      </c>
      <c r="N405" s="14" t="s">
        <v>2709</v>
      </c>
      <c r="O405" s="17">
        <v>2744000</v>
      </c>
      <c r="P405" s="17">
        <v>358434.78260869603</v>
      </c>
      <c r="Q405" s="18">
        <v>3102000</v>
      </c>
      <c r="R405" s="18">
        <f t="shared" si="43"/>
        <v>465965.21739130485</v>
      </c>
      <c r="S405" s="18">
        <v>0</v>
      </c>
      <c r="T405" s="18">
        <f t="shared" si="44"/>
        <v>3209965.2173913047</v>
      </c>
      <c r="U405" s="18">
        <f t="shared" si="45"/>
        <v>3209900</v>
      </c>
      <c r="V405" s="13" t="s">
        <v>34</v>
      </c>
      <c r="W405" s="13" t="s">
        <v>79</v>
      </c>
      <c r="X405" s="44"/>
      <c r="Y405" s="13" t="s">
        <v>35</v>
      </c>
      <c r="Z405" s="19">
        <v>43294</v>
      </c>
      <c r="AA405" s="20">
        <f t="shared" si="46"/>
        <v>3209900</v>
      </c>
      <c r="AB405" s="20">
        <v>3236000</v>
      </c>
      <c r="AC405" s="24" t="s">
        <v>2634</v>
      </c>
      <c r="AD405" s="21"/>
    </row>
    <row r="406" spans="1:30" s="125" customFormat="1" ht="33" x14ac:dyDescent="0.25">
      <c r="A406" s="135">
        <v>400</v>
      </c>
      <c r="B406" s="40" t="s">
        <v>4965</v>
      </c>
      <c r="C406" s="12" t="s">
        <v>290</v>
      </c>
      <c r="D406" s="13" t="s">
        <v>288</v>
      </c>
      <c r="E406" s="13" t="s">
        <v>4333</v>
      </c>
      <c r="F406" s="12" t="s">
        <v>291</v>
      </c>
      <c r="G406" s="14" t="s">
        <v>292</v>
      </c>
      <c r="H406" s="14" t="s">
        <v>292</v>
      </c>
      <c r="I406" s="15" t="s">
        <v>292</v>
      </c>
      <c r="J406" s="12" t="s">
        <v>26</v>
      </c>
      <c r="K406" s="12" t="s">
        <v>22</v>
      </c>
      <c r="L406" s="12">
        <v>982</v>
      </c>
      <c r="M406" s="16">
        <v>982</v>
      </c>
      <c r="N406" s="14" t="s">
        <v>289</v>
      </c>
      <c r="O406" s="17">
        <v>2744000</v>
      </c>
      <c r="P406" s="17">
        <v>358434.78260869603</v>
      </c>
      <c r="Q406" s="18">
        <v>3102000</v>
      </c>
      <c r="R406" s="18">
        <f t="shared" si="43"/>
        <v>465965.21739130485</v>
      </c>
      <c r="S406" s="18">
        <v>0</v>
      </c>
      <c r="T406" s="18">
        <f t="shared" si="44"/>
        <v>3209965.2173913047</v>
      </c>
      <c r="U406" s="18">
        <f t="shared" si="45"/>
        <v>3209900</v>
      </c>
      <c r="V406" s="13" t="s">
        <v>228</v>
      </c>
      <c r="W406" s="13" t="s">
        <v>79</v>
      </c>
      <c r="X406" s="44"/>
      <c r="Y406" s="13" t="s">
        <v>29</v>
      </c>
      <c r="Z406" s="19">
        <v>43294</v>
      </c>
      <c r="AA406" s="20">
        <f t="shared" si="46"/>
        <v>3209900</v>
      </c>
      <c r="AB406" s="20">
        <v>3236000</v>
      </c>
      <c r="AC406" s="24" t="s">
        <v>2634</v>
      </c>
      <c r="AD406" s="21"/>
    </row>
    <row r="407" spans="1:30" s="125" customFormat="1" ht="16.5" x14ac:dyDescent="0.25">
      <c r="A407" s="135">
        <v>401</v>
      </c>
      <c r="B407" s="40" t="s">
        <v>4968</v>
      </c>
      <c r="C407" s="12" t="s">
        <v>2724</v>
      </c>
      <c r="D407" s="13" t="s">
        <v>2725</v>
      </c>
      <c r="E407" s="13" t="s">
        <v>4333</v>
      </c>
      <c r="F407" s="12" t="s">
        <v>2726</v>
      </c>
      <c r="G407" s="14" t="s">
        <v>2727</v>
      </c>
      <c r="H407" s="14" t="s">
        <v>2727</v>
      </c>
      <c r="I407" s="15" t="s">
        <v>2727</v>
      </c>
      <c r="J407" s="12" t="s">
        <v>26</v>
      </c>
      <c r="K407" s="12" t="s">
        <v>62</v>
      </c>
      <c r="L407" s="12">
        <v>1004</v>
      </c>
      <c r="M407" s="16">
        <v>1004</v>
      </c>
      <c r="N407" s="14" t="s">
        <v>2728</v>
      </c>
      <c r="O407" s="17">
        <v>96000</v>
      </c>
      <c r="P407" s="17">
        <v>23478.260869565202</v>
      </c>
      <c r="Q407" s="18">
        <v>119000</v>
      </c>
      <c r="R407" s="18">
        <f t="shared" ref="R407:R470" si="47">+P407/1800000*2340000</f>
        <v>30521.739130434762</v>
      </c>
      <c r="S407" s="18">
        <v>0</v>
      </c>
      <c r="T407" s="18">
        <f t="shared" ref="T407:T413" si="48">+O407+R407+S407</f>
        <v>126521.73913043475</v>
      </c>
      <c r="U407" s="18">
        <f t="shared" ref="U407:U470" si="49">ROUNDDOWN(T407,-2)</f>
        <v>126500</v>
      </c>
      <c r="V407" s="13" t="s">
        <v>228</v>
      </c>
      <c r="W407" s="13" t="s">
        <v>79</v>
      </c>
      <c r="X407" s="44"/>
      <c r="Y407" s="13" t="s">
        <v>29</v>
      </c>
      <c r="Z407" s="19">
        <v>43294</v>
      </c>
      <c r="AA407" s="20">
        <f t="shared" ref="AA407:AA470" si="50">U407</f>
        <v>126500</v>
      </c>
      <c r="AB407" s="20">
        <v>128200</v>
      </c>
      <c r="AC407" s="24"/>
      <c r="AD407" s="21"/>
    </row>
    <row r="408" spans="1:30" s="125" customFormat="1" ht="16.5" x14ac:dyDescent="0.25">
      <c r="A408" s="135">
        <v>402</v>
      </c>
      <c r="B408" s="40" t="s">
        <v>4969</v>
      </c>
      <c r="C408" s="12" t="s">
        <v>2729</v>
      </c>
      <c r="D408" s="13" t="s">
        <v>2730</v>
      </c>
      <c r="E408" s="13" t="s">
        <v>5298</v>
      </c>
      <c r="F408" s="12" t="s">
        <v>2731</v>
      </c>
      <c r="G408" s="14" t="s">
        <v>4026</v>
      </c>
      <c r="H408" s="14" t="s">
        <v>4026</v>
      </c>
      <c r="I408" s="15" t="s">
        <v>2732</v>
      </c>
      <c r="J408" s="12" t="s">
        <v>5</v>
      </c>
      <c r="K408" s="12" t="s">
        <v>426</v>
      </c>
      <c r="L408" s="12">
        <v>1005</v>
      </c>
      <c r="M408" s="16">
        <v>1005</v>
      </c>
      <c r="N408" s="14" t="s">
        <v>2733</v>
      </c>
      <c r="O408" s="17">
        <v>47000</v>
      </c>
      <c r="P408" s="17">
        <v>17217.391304347799</v>
      </c>
      <c r="Q408" s="18">
        <v>64200</v>
      </c>
      <c r="R408" s="18">
        <f t="shared" si="47"/>
        <v>22382.608695652136</v>
      </c>
      <c r="S408" s="18">
        <v>0</v>
      </c>
      <c r="T408" s="18">
        <f t="shared" si="48"/>
        <v>69382.608695652132</v>
      </c>
      <c r="U408" s="18">
        <f t="shared" si="49"/>
        <v>69300</v>
      </c>
      <c r="V408" s="13" t="s">
        <v>34</v>
      </c>
      <c r="W408" s="13" t="s">
        <v>79</v>
      </c>
      <c r="X408" s="44"/>
      <c r="Y408" s="13" t="s">
        <v>35</v>
      </c>
      <c r="Z408" s="19">
        <v>43294</v>
      </c>
      <c r="AA408" s="20">
        <f t="shared" si="50"/>
        <v>69300</v>
      </c>
      <c r="AB408" s="20">
        <v>70600</v>
      </c>
      <c r="AC408" s="24"/>
      <c r="AD408" s="21"/>
    </row>
    <row r="409" spans="1:30" s="125" customFormat="1" ht="16.5" x14ac:dyDescent="0.25">
      <c r="A409" s="135">
        <v>403</v>
      </c>
      <c r="B409" s="40" t="s">
        <v>4971</v>
      </c>
      <c r="C409" s="12" t="s">
        <v>401</v>
      </c>
      <c r="D409" s="13" t="s">
        <v>402</v>
      </c>
      <c r="E409" s="13" t="s">
        <v>5298</v>
      </c>
      <c r="F409" s="12" t="s">
        <v>403</v>
      </c>
      <c r="G409" s="14" t="s">
        <v>404</v>
      </c>
      <c r="H409" s="14" t="s">
        <v>404</v>
      </c>
      <c r="I409" s="15" t="s">
        <v>404</v>
      </c>
      <c r="J409" s="12" t="s">
        <v>5</v>
      </c>
      <c r="K409" s="12" t="s">
        <v>18</v>
      </c>
      <c r="L409" s="12">
        <v>1008</v>
      </c>
      <c r="M409" s="16">
        <v>1008</v>
      </c>
      <c r="N409" s="14" t="s">
        <v>404</v>
      </c>
      <c r="O409" s="17">
        <v>3127000</v>
      </c>
      <c r="P409" s="17">
        <v>716869.56521739101</v>
      </c>
      <c r="Q409" s="18">
        <v>3843000</v>
      </c>
      <c r="R409" s="18">
        <f t="shared" si="47"/>
        <v>931930.4347826083</v>
      </c>
      <c r="S409" s="18">
        <v>0</v>
      </c>
      <c r="T409" s="18">
        <f t="shared" si="48"/>
        <v>4058930.4347826084</v>
      </c>
      <c r="U409" s="18">
        <f t="shared" si="49"/>
        <v>4058900</v>
      </c>
      <c r="V409" s="13" t="s">
        <v>34</v>
      </c>
      <c r="W409" s="13" t="s">
        <v>79</v>
      </c>
      <c r="X409" s="44"/>
      <c r="Y409" s="13" t="s">
        <v>35</v>
      </c>
      <c r="Z409" s="19">
        <v>43294</v>
      </c>
      <c r="AA409" s="20">
        <f t="shared" si="50"/>
        <v>4058900</v>
      </c>
      <c r="AB409" s="20">
        <v>4111100</v>
      </c>
      <c r="AC409" s="24" t="s">
        <v>2634</v>
      </c>
      <c r="AD409" s="21"/>
    </row>
    <row r="410" spans="1:30" s="125" customFormat="1" ht="16.5" x14ac:dyDescent="0.25">
      <c r="A410" s="135">
        <v>404</v>
      </c>
      <c r="B410" s="40" t="s">
        <v>4980</v>
      </c>
      <c r="C410" s="12" t="s">
        <v>2775</v>
      </c>
      <c r="D410" s="13" t="s">
        <v>2773</v>
      </c>
      <c r="E410" s="13" t="s">
        <v>4333</v>
      </c>
      <c r="F410" s="12" t="s">
        <v>2776</v>
      </c>
      <c r="G410" s="14" t="s">
        <v>2777</v>
      </c>
      <c r="H410" s="14" t="s">
        <v>2777</v>
      </c>
      <c r="I410" s="15" t="s">
        <v>2777</v>
      </c>
      <c r="J410" s="12" t="s">
        <v>26</v>
      </c>
      <c r="K410" s="12" t="s">
        <v>417</v>
      </c>
      <c r="L410" s="12">
        <v>1016</v>
      </c>
      <c r="M410" s="16">
        <v>1016</v>
      </c>
      <c r="N410" s="82" t="s">
        <v>2774</v>
      </c>
      <c r="O410" s="17">
        <v>236000</v>
      </c>
      <c r="P410" s="17">
        <v>65739.130434782594</v>
      </c>
      <c r="Q410" s="18">
        <v>301000</v>
      </c>
      <c r="R410" s="18">
        <f t="shared" si="47"/>
        <v>85460.869565217363</v>
      </c>
      <c r="S410" s="18">
        <v>0</v>
      </c>
      <c r="T410" s="18">
        <f t="shared" si="48"/>
        <v>321460.86956521735</v>
      </c>
      <c r="U410" s="18">
        <f t="shared" si="49"/>
        <v>321400</v>
      </c>
      <c r="V410" s="13" t="s">
        <v>228</v>
      </c>
      <c r="W410" s="13" t="s">
        <v>79</v>
      </c>
      <c r="X410" s="44"/>
      <c r="Y410" s="13" t="s">
        <v>25</v>
      </c>
      <c r="Z410" s="19">
        <v>43294</v>
      </c>
      <c r="AA410" s="20">
        <f t="shared" si="50"/>
        <v>321400</v>
      </c>
      <c r="AB410" s="20">
        <v>326200</v>
      </c>
      <c r="AC410" s="24"/>
      <c r="AD410" s="21"/>
    </row>
    <row r="411" spans="1:30" s="125" customFormat="1" ht="16.5" x14ac:dyDescent="0.25">
      <c r="A411" s="135">
        <v>405</v>
      </c>
      <c r="B411" s="40" t="s">
        <v>5032</v>
      </c>
      <c r="C411" s="12" t="s">
        <v>2920</v>
      </c>
      <c r="D411" s="13" t="s">
        <v>2921</v>
      </c>
      <c r="E411" s="13" t="s">
        <v>5298</v>
      </c>
      <c r="F411" s="12" t="s">
        <v>2922</v>
      </c>
      <c r="G411" s="14" t="s">
        <v>2923</v>
      </c>
      <c r="H411" s="14" t="s">
        <v>2923</v>
      </c>
      <c r="I411" s="15" t="s">
        <v>2923</v>
      </c>
      <c r="J411" s="12" t="s">
        <v>26</v>
      </c>
      <c r="K411" s="12" t="s">
        <v>18</v>
      </c>
      <c r="L411" s="12">
        <v>1033</v>
      </c>
      <c r="M411" s="16">
        <v>1033</v>
      </c>
      <c r="N411" s="14" t="s">
        <v>2924</v>
      </c>
      <c r="O411" s="17">
        <v>89500</v>
      </c>
      <c r="P411" s="17">
        <v>16434.782608695699</v>
      </c>
      <c r="Q411" s="18">
        <v>105000</v>
      </c>
      <c r="R411" s="18">
        <f t="shared" si="47"/>
        <v>21365.21739130441</v>
      </c>
      <c r="S411" s="18">
        <v>0</v>
      </c>
      <c r="T411" s="18">
        <f t="shared" si="48"/>
        <v>110865.21739130441</v>
      </c>
      <c r="U411" s="18">
        <f t="shared" si="49"/>
        <v>110800</v>
      </c>
      <c r="V411" s="13" t="s">
        <v>34</v>
      </c>
      <c r="W411" s="13" t="s">
        <v>177</v>
      </c>
      <c r="X411" s="44" t="s">
        <v>5921</v>
      </c>
      <c r="Y411" s="13" t="s">
        <v>35</v>
      </c>
      <c r="Z411" s="19">
        <v>43294</v>
      </c>
      <c r="AA411" s="20">
        <f t="shared" si="50"/>
        <v>110800</v>
      </c>
      <c r="AB411" s="20">
        <v>112000</v>
      </c>
      <c r="AC411" s="24"/>
      <c r="AD411" s="21"/>
    </row>
    <row r="412" spans="1:30" s="125" customFormat="1" ht="49.5" x14ac:dyDescent="0.25">
      <c r="A412" s="135">
        <v>406</v>
      </c>
      <c r="B412" s="40" t="s">
        <v>5119</v>
      </c>
      <c r="C412" s="12" t="s">
        <v>3210</v>
      </c>
      <c r="D412" s="13" t="s">
        <v>3211</v>
      </c>
      <c r="E412" s="13" t="s">
        <v>5298</v>
      </c>
      <c r="F412" s="12" t="s">
        <v>3212</v>
      </c>
      <c r="G412" s="14" t="s">
        <v>3213</v>
      </c>
      <c r="H412" s="14" t="s">
        <v>3213</v>
      </c>
      <c r="I412" s="15" t="s">
        <v>3213</v>
      </c>
      <c r="J412" s="12" t="s">
        <v>5</v>
      </c>
      <c r="K412" s="12" t="s">
        <v>40</v>
      </c>
      <c r="L412" s="12">
        <v>1147</v>
      </c>
      <c r="M412" s="16">
        <v>1147</v>
      </c>
      <c r="N412" s="14" t="s">
        <v>3214</v>
      </c>
      <c r="O412" s="17">
        <v>3730000</v>
      </c>
      <c r="P412" s="17">
        <v>1256869.56521739</v>
      </c>
      <c r="Q412" s="18">
        <v>4986000</v>
      </c>
      <c r="R412" s="18">
        <f t="shared" si="47"/>
        <v>1633930.4347826068</v>
      </c>
      <c r="S412" s="18">
        <v>0</v>
      </c>
      <c r="T412" s="18">
        <f t="shared" si="48"/>
        <v>5363930.4347826065</v>
      </c>
      <c r="U412" s="18">
        <f t="shared" si="49"/>
        <v>5363900</v>
      </c>
      <c r="V412" s="13" t="s">
        <v>34</v>
      </c>
      <c r="W412" s="13" t="s">
        <v>28</v>
      </c>
      <c r="X412" s="44"/>
      <c r="Y412" s="13" t="s">
        <v>35</v>
      </c>
      <c r="Z412" s="19">
        <v>43294</v>
      </c>
      <c r="AA412" s="20">
        <f t="shared" si="50"/>
        <v>5363900</v>
      </c>
      <c r="AB412" s="20">
        <v>5455400</v>
      </c>
      <c r="AC412" s="24"/>
      <c r="AD412" s="21"/>
    </row>
    <row r="413" spans="1:30" s="125" customFormat="1" ht="16.5" x14ac:dyDescent="0.25">
      <c r="A413" s="135">
        <v>407</v>
      </c>
      <c r="B413" s="40" t="s">
        <v>5286</v>
      </c>
      <c r="C413" s="12" t="s">
        <v>3922</v>
      </c>
      <c r="D413" s="13" t="s">
        <v>3923</v>
      </c>
      <c r="E413" s="13" t="s">
        <v>5296</v>
      </c>
      <c r="F413" s="12" t="s">
        <v>3924</v>
      </c>
      <c r="G413" s="14" t="s">
        <v>3925</v>
      </c>
      <c r="H413" s="14" t="s">
        <v>3925</v>
      </c>
      <c r="I413" s="15" t="s">
        <v>3925</v>
      </c>
      <c r="J413" s="12" t="s">
        <v>26</v>
      </c>
      <c r="K413" s="12" t="s">
        <v>426</v>
      </c>
      <c r="L413" s="12">
        <v>1795</v>
      </c>
      <c r="M413" s="16">
        <v>1795</v>
      </c>
      <c r="N413" s="14" t="s">
        <v>3926</v>
      </c>
      <c r="O413" s="17">
        <v>20359</v>
      </c>
      <c r="P413" s="17">
        <v>15090.2608695652</v>
      </c>
      <c r="Q413" s="18">
        <v>35400</v>
      </c>
      <c r="R413" s="18">
        <f t="shared" si="47"/>
        <v>19617.339130434757</v>
      </c>
      <c r="S413" s="18">
        <v>0</v>
      </c>
      <c r="T413" s="18">
        <f t="shared" si="48"/>
        <v>39976.339130434761</v>
      </c>
      <c r="U413" s="18">
        <f t="shared" si="49"/>
        <v>39900</v>
      </c>
      <c r="V413" s="13" t="s">
        <v>409</v>
      </c>
      <c r="W413" s="13" t="s">
        <v>3921</v>
      </c>
      <c r="X413" s="44" t="s">
        <v>5922</v>
      </c>
      <c r="Y413" s="13" t="s">
        <v>29</v>
      </c>
      <c r="Z413" s="19">
        <v>43294</v>
      </c>
      <c r="AA413" s="20">
        <f t="shared" si="50"/>
        <v>39900</v>
      </c>
      <c r="AB413" s="20">
        <v>41000</v>
      </c>
      <c r="AC413" s="24"/>
      <c r="AD413" s="21"/>
    </row>
    <row r="414" spans="1:30" s="128" customFormat="1" ht="49.5" x14ac:dyDescent="0.25">
      <c r="A414" s="135">
        <v>408</v>
      </c>
      <c r="B414" s="40" t="s">
        <v>5293</v>
      </c>
      <c r="C414" s="12" t="s">
        <v>3944</v>
      </c>
      <c r="D414" s="13"/>
      <c r="E414" s="13" t="s">
        <v>4324</v>
      </c>
      <c r="F414" s="12" t="s">
        <v>3945</v>
      </c>
      <c r="G414" s="14" t="s">
        <v>3946</v>
      </c>
      <c r="H414" s="14" t="s">
        <v>3946</v>
      </c>
      <c r="I414" s="15" t="s">
        <v>3946</v>
      </c>
      <c r="J414" s="12" t="s">
        <v>26</v>
      </c>
      <c r="K414" s="12"/>
      <c r="L414" s="12">
        <v>1904</v>
      </c>
      <c r="M414" s="90">
        <v>1904</v>
      </c>
      <c r="N414" s="14" t="s">
        <v>3947</v>
      </c>
      <c r="O414" s="17">
        <v>0</v>
      </c>
      <c r="P414" s="17">
        <v>0</v>
      </c>
      <c r="Q414" s="81">
        <v>55000</v>
      </c>
      <c r="R414" s="18">
        <f t="shared" si="47"/>
        <v>0</v>
      </c>
      <c r="S414" s="18">
        <v>0</v>
      </c>
      <c r="T414" s="81">
        <v>55000</v>
      </c>
      <c r="U414" s="18">
        <f t="shared" si="49"/>
        <v>55000</v>
      </c>
      <c r="V414" s="13" t="s">
        <v>23</v>
      </c>
      <c r="W414" s="13" t="s">
        <v>20</v>
      </c>
      <c r="X414" s="44" t="s">
        <v>5922</v>
      </c>
      <c r="Y414" s="13" t="s">
        <v>46</v>
      </c>
      <c r="Z414" s="19">
        <v>43294</v>
      </c>
      <c r="AA414" s="20">
        <f t="shared" si="50"/>
        <v>55000</v>
      </c>
      <c r="AB414" s="20">
        <v>68200</v>
      </c>
      <c r="AC414" s="24" t="s">
        <v>3948</v>
      </c>
      <c r="AD414" s="147"/>
    </row>
    <row r="415" spans="1:30" s="128" customFormat="1" ht="16.5" x14ac:dyDescent="0.25">
      <c r="A415" s="135">
        <v>409</v>
      </c>
      <c r="B415" s="40" t="s">
        <v>5292</v>
      </c>
      <c r="C415" s="12" t="s">
        <v>3942</v>
      </c>
      <c r="D415" s="13" t="s">
        <v>3935</v>
      </c>
      <c r="E415" s="13" t="s">
        <v>4338</v>
      </c>
      <c r="F415" s="12" t="s">
        <v>3943</v>
      </c>
      <c r="G415" s="14" t="s">
        <v>3941</v>
      </c>
      <c r="H415" s="14" t="s">
        <v>3941</v>
      </c>
      <c r="I415" s="15" t="s">
        <v>3941</v>
      </c>
      <c r="J415" s="12" t="s">
        <v>5</v>
      </c>
      <c r="K415" s="12" t="s">
        <v>426</v>
      </c>
      <c r="L415" s="12">
        <v>1814</v>
      </c>
      <c r="M415" s="16">
        <v>1814</v>
      </c>
      <c r="N415" s="14" t="s">
        <v>3938</v>
      </c>
      <c r="O415" s="17">
        <v>167000</v>
      </c>
      <c r="P415" s="17">
        <v>37565.217391304403</v>
      </c>
      <c r="Q415" s="18">
        <v>204000</v>
      </c>
      <c r="R415" s="18">
        <f t="shared" si="47"/>
        <v>48834.782608695721</v>
      </c>
      <c r="S415" s="18">
        <v>0</v>
      </c>
      <c r="T415" s="18">
        <f t="shared" ref="T415:T478" si="51">+O415+R415+S415</f>
        <v>215834.78260869574</v>
      </c>
      <c r="U415" s="18">
        <f t="shared" si="49"/>
        <v>215800</v>
      </c>
      <c r="V415" s="13" t="s">
        <v>709</v>
      </c>
      <c r="W415" s="13" t="s">
        <v>3921</v>
      </c>
      <c r="X415" s="44" t="s">
        <v>5922</v>
      </c>
      <c r="Y415" s="13" t="s">
        <v>30</v>
      </c>
      <c r="Z415" s="19">
        <v>43294</v>
      </c>
      <c r="AA415" s="20">
        <f t="shared" si="50"/>
        <v>215800</v>
      </c>
      <c r="AB415" s="20">
        <v>218500</v>
      </c>
      <c r="AC415" s="147"/>
      <c r="AD415" s="147"/>
    </row>
    <row r="416" spans="1:30" s="128" customFormat="1" ht="16.5" x14ac:dyDescent="0.25">
      <c r="A416" s="135">
        <v>410</v>
      </c>
      <c r="B416" s="40" t="s">
        <v>5290</v>
      </c>
      <c r="C416" s="12" t="s">
        <v>3934</v>
      </c>
      <c r="D416" s="13" t="s">
        <v>3935</v>
      </c>
      <c r="E416" s="13" t="s">
        <v>5297</v>
      </c>
      <c r="F416" s="12" t="s">
        <v>3936</v>
      </c>
      <c r="G416" s="14" t="s">
        <v>3937</v>
      </c>
      <c r="H416" s="14" t="s">
        <v>3937</v>
      </c>
      <c r="I416" s="15" t="s">
        <v>3937</v>
      </c>
      <c r="J416" s="12" t="s">
        <v>26</v>
      </c>
      <c r="K416" s="12"/>
      <c r="L416" s="12">
        <v>1814</v>
      </c>
      <c r="M416" s="16">
        <v>1814</v>
      </c>
      <c r="N416" s="14" t="s">
        <v>3938</v>
      </c>
      <c r="O416" s="17">
        <v>167000</v>
      </c>
      <c r="P416" s="17">
        <v>37565.217391304403</v>
      </c>
      <c r="Q416" s="18">
        <v>204000</v>
      </c>
      <c r="R416" s="18">
        <f t="shared" si="47"/>
        <v>48834.782608695721</v>
      </c>
      <c r="S416" s="18">
        <v>0</v>
      </c>
      <c r="T416" s="18">
        <f t="shared" si="51"/>
        <v>215834.78260869574</v>
      </c>
      <c r="U416" s="18">
        <f t="shared" si="49"/>
        <v>215800</v>
      </c>
      <c r="V416" s="13" t="s">
        <v>63</v>
      </c>
      <c r="W416" s="13" t="s">
        <v>3921</v>
      </c>
      <c r="X416" s="44" t="s">
        <v>5922</v>
      </c>
      <c r="Y416" s="13" t="s">
        <v>29</v>
      </c>
      <c r="Z416" s="19">
        <v>43294</v>
      </c>
      <c r="AA416" s="20">
        <f t="shared" si="50"/>
        <v>215800</v>
      </c>
      <c r="AB416" s="20">
        <v>218500</v>
      </c>
      <c r="AC416" s="147"/>
      <c r="AD416" s="147"/>
    </row>
    <row r="417" spans="1:30" s="128" customFormat="1" ht="16.5" x14ac:dyDescent="0.25">
      <c r="A417" s="135">
        <v>411</v>
      </c>
      <c r="B417" s="40" t="s">
        <v>5291</v>
      </c>
      <c r="C417" s="12" t="s">
        <v>3939</v>
      </c>
      <c r="D417" s="13" t="s">
        <v>3935</v>
      </c>
      <c r="E417" s="13" t="s">
        <v>5297</v>
      </c>
      <c r="F417" s="12" t="s">
        <v>3940</v>
      </c>
      <c r="G417" s="14" t="s">
        <v>3941</v>
      </c>
      <c r="H417" s="14" t="s">
        <v>3941</v>
      </c>
      <c r="I417" s="15" t="s">
        <v>3941</v>
      </c>
      <c r="J417" s="12" t="s">
        <v>26</v>
      </c>
      <c r="K417" s="12"/>
      <c r="L417" s="12">
        <v>1814</v>
      </c>
      <c r="M417" s="16">
        <v>1814</v>
      </c>
      <c r="N417" s="14" t="s">
        <v>3938</v>
      </c>
      <c r="O417" s="17">
        <v>167000</v>
      </c>
      <c r="P417" s="17">
        <v>37565.217391304403</v>
      </c>
      <c r="Q417" s="18">
        <v>204000</v>
      </c>
      <c r="R417" s="18">
        <f t="shared" si="47"/>
        <v>48834.782608695721</v>
      </c>
      <c r="S417" s="18">
        <v>0</v>
      </c>
      <c r="T417" s="18">
        <f t="shared" si="51"/>
        <v>215834.78260869574</v>
      </c>
      <c r="U417" s="18">
        <f t="shared" si="49"/>
        <v>215800</v>
      </c>
      <c r="V417" s="13" t="s">
        <v>63</v>
      </c>
      <c r="W417" s="13" t="s">
        <v>3921</v>
      </c>
      <c r="X417" s="44" t="s">
        <v>5922</v>
      </c>
      <c r="Y417" s="13" t="s">
        <v>29</v>
      </c>
      <c r="Z417" s="19">
        <v>43294</v>
      </c>
      <c r="AA417" s="20">
        <f t="shared" si="50"/>
        <v>215800</v>
      </c>
      <c r="AB417" s="20">
        <v>218500</v>
      </c>
      <c r="AC417" s="147"/>
      <c r="AD417" s="147"/>
    </row>
    <row r="418" spans="1:30" s="128" customFormat="1" ht="16.5" x14ac:dyDescent="0.25">
      <c r="A418" s="135">
        <v>412</v>
      </c>
      <c r="B418" s="40" t="s">
        <v>5286</v>
      </c>
      <c r="C418" s="12" t="s">
        <v>3922</v>
      </c>
      <c r="D418" s="13" t="s">
        <v>3923</v>
      </c>
      <c r="E418" s="13" t="s">
        <v>5296</v>
      </c>
      <c r="F418" s="12" t="s">
        <v>3924</v>
      </c>
      <c r="G418" s="14" t="s">
        <v>3925</v>
      </c>
      <c r="H418" s="14" t="s">
        <v>3925</v>
      </c>
      <c r="I418" s="15" t="s">
        <v>3925</v>
      </c>
      <c r="J418" s="12" t="s">
        <v>26</v>
      </c>
      <c r="K418" s="12" t="s">
        <v>426</v>
      </c>
      <c r="L418" s="12">
        <v>1795</v>
      </c>
      <c r="M418" s="16">
        <v>1795</v>
      </c>
      <c r="N418" s="14" t="s">
        <v>3926</v>
      </c>
      <c r="O418" s="17">
        <v>20359</v>
      </c>
      <c r="P418" s="17">
        <v>15090.2608695652</v>
      </c>
      <c r="Q418" s="18">
        <v>35400</v>
      </c>
      <c r="R418" s="18">
        <f t="shared" si="47"/>
        <v>19617.339130434757</v>
      </c>
      <c r="S418" s="18">
        <v>0</v>
      </c>
      <c r="T418" s="18">
        <f t="shared" si="51"/>
        <v>39976.339130434761</v>
      </c>
      <c r="U418" s="18">
        <f t="shared" si="49"/>
        <v>39900</v>
      </c>
      <c r="V418" s="13" t="s">
        <v>409</v>
      </c>
      <c r="W418" s="13" t="s">
        <v>3921</v>
      </c>
      <c r="X418" s="44" t="s">
        <v>5922</v>
      </c>
      <c r="Y418" s="13" t="s">
        <v>29</v>
      </c>
      <c r="Z418" s="19">
        <v>43294</v>
      </c>
      <c r="AA418" s="20">
        <f t="shared" si="50"/>
        <v>39900</v>
      </c>
      <c r="AB418" s="20">
        <v>41000</v>
      </c>
      <c r="AC418" s="147"/>
      <c r="AD418" s="147"/>
    </row>
    <row r="419" spans="1:30" s="128" customFormat="1" ht="16.5" x14ac:dyDescent="0.25">
      <c r="A419" s="135">
        <v>413</v>
      </c>
      <c r="B419" s="40" t="s">
        <v>5287</v>
      </c>
      <c r="C419" s="12" t="s">
        <v>3927</v>
      </c>
      <c r="D419" s="13" t="s">
        <v>3923</v>
      </c>
      <c r="E419" s="13" t="s">
        <v>5297</v>
      </c>
      <c r="F419" s="12" t="s">
        <v>3928</v>
      </c>
      <c r="G419" s="14" t="s">
        <v>3929</v>
      </c>
      <c r="H419" s="14" t="s">
        <v>3929</v>
      </c>
      <c r="I419" s="15" t="s">
        <v>3929</v>
      </c>
      <c r="J419" s="12" t="s">
        <v>112</v>
      </c>
      <c r="K419" s="12"/>
      <c r="L419" s="12">
        <v>1795</v>
      </c>
      <c r="M419" s="16">
        <v>1795</v>
      </c>
      <c r="N419" s="14" t="s">
        <v>3926</v>
      </c>
      <c r="O419" s="17">
        <v>20359</v>
      </c>
      <c r="P419" s="17">
        <v>15090.2608695652</v>
      </c>
      <c r="Q419" s="18">
        <v>35400</v>
      </c>
      <c r="R419" s="18">
        <f t="shared" si="47"/>
        <v>19617.339130434757</v>
      </c>
      <c r="S419" s="18">
        <v>0</v>
      </c>
      <c r="T419" s="18">
        <f t="shared" si="51"/>
        <v>39976.339130434761</v>
      </c>
      <c r="U419" s="18">
        <f t="shared" si="49"/>
        <v>39900</v>
      </c>
      <c r="V419" s="13" t="s">
        <v>63</v>
      </c>
      <c r="W419" s="13" t="s">
        <v>3921</v>
      </c>
      <c r="X419" s="44" t="s">
        <v>5922</v>
      </c>
      <c r="Y419" s="13" t="s">
        <v>29</v>
      </c>
      <c r="Z419" s="19">
        <v>43294</v>
      </c>
      <c r="AA419" s="20">
        <f t="shared" si="50"/>
        <v>39900</v>
      </c>
      <c r="AB419" s="20">
        <v>41000</v>
      </c>
      <c r="AC419" s="147"/>
      <c r="AD419" s="147"/>
    </row>
    <row r="420" spans="1:30" s="128" customFormat="1" ht="16.5" x14ac:dyDescent="0.25">
      <c r="A420" s="135">
        <v>414</v>
      </c>
      <c r="B420" s="40" t="s">
        <v>5288</v>
      </c>
      <c r="C420" s="12" t="s">
        <v>3930</v>
      </c>
      <c r="D420" s="13" t="s">
        <v>3923</v>
      </c>
      <c r="E420" s="13" t="s">
        <v>5298</v>
      </c>
      <c r="F420" s="12" t="s">
        <v>3931</v>
      </c>
      <c r="G420" s="14" t="s">
        <v>3925</v>
      </c>
      <c r="H420" s="14" t="s">
        <v>3925</v>
      </c>
      <c r="I420" s="15" t="s">
        <v>3925</v>
      </c>
      <c r="J420" s="12" t="s">
        <v>26</v>
      </c>
      <c r="K420" s="12" t="s">
        <v>426</v>
      </c>
      <c r="L420" s="12">
        <v>1795</v>
      </c>
      <c r="M420" s="16">
        <v>1795</v>
      </c>
      <c r="N420" s="14" t="s">
        <v>3926</v>
      </c>
      <c r="O420" s="17">
        <v>20359</v>
      </c>
      <c r="P420" s="17">
        <v>15090.2608695652</v>
      </c>
      <c r="Q420" s="18">
        <v>35400</v>
      </c>
      <c r="R420" s="18">
        <f t="shared" si="47"/>
        <v>19617.339130434757</v>
      </c>
      <c r="S420" s="18">
        <v>0</v>
      </c>
      <c r="T420" s="18">
        <f t="shared" si="51"/>
        <v>39976.339130434761</v>
      </c>
      <c r="U420" s="18">
        <f t="shared" si="49"/>
        <v>39900</v>
      </c>
      <c r="V420" s="13" t="s">
        <v>34</v>
      </c>
      <c r="W420" s="13" t="s">
        <v>3921</v>
      </c>
      <c r="X420" s="44" t="s">
        <v>5922</v>
      </c>
      <c r="Y420" s="13" t="s">
        <v>35</v>
      </c>
      <c r="Z420" s="19">
        <v>43294</v>
      </c>
      <c r="AA420" s="20">
        <f t="shared" si="50"/>
        <v>39900</v>
      </c>
      <c r="AB420" s="20">
        <v>41000</v>
      </c>
      <c r="AC420" s="147"/>
      <c r="AD420" s="147"/>
    </row>
    <row r="421" spans="1:30" s="128" customFormat="1" ht="16.5" x14ac:dyDescent="0.25">
      <c r="A421" s="135">
        <v>415</v>
      </c>
      <c r="B421" s="40" t="s">
        <v>5289</v>
      </c>
      <c r="C421" s="12" t="s">
        <v>3932</v>
      </c>
      <c r="D421" s="13" t="s">
        <v>3923</v>
      </c>
      <c r="E421" s="13" t="s">
        <v>4338</v>
      </c>
      <c r="F421" s="12" t="s">
        <v>3933</v>
      </c>
      <c r="G421" s="14" t="s">
        <v>3929</v>
      </c>
      <c r="H421" s="14" t="s">
        <v>3929</v>
      </c>
      <c r="I421" s="15" t="s">
        <v>3929</v>
      </c>
      <c r="J421" s="12" t="s">
        <v>112</v>
      </c>
      <c r="K421" s="12"/>
      <c r="L421" s="12">
        <v>1795</v>
      </c>
      <c r="M421" s="16">
        <v>1795</v>
      </c>
      <c r="N421" s="14" t="s">
        <v>3926</v>
      </c>
      <c r="O421" s="17">
        <v>20359</v>
      </c>
      <c r="P421" s="17">
        <v>15090.2608695652</v>
      </c>
      <c r="Q421" s="18">
        <v>35400</v>
      </c>
      <c r="R421" s="18">
        <f t="shared" si="47"/>
        <v>19617.339130434757</v>
      </c>
      <c r="S421" s="18">
        <v>0</v>
      </c>
      <c r="T421" s="18">
        <f t="shared" si="51"/>
        <v>39976.339130434761</v>
      </c>
      <c r="U421" s="18">
        <f t="shared" si="49"/>
        <v>39900</v>
      </c>
      <c r="V421" s="13" t="s">
        <v>709</v>
      </c>
      <c r="W421" s="13" t="s">
        <v>3921</v>
      </c>
      <c r="X421" s="44" t="s">
        <v>5922</v>
      </c>
      <c r="Y421" s="13" t="s">
        <v>30</v>
      </c>
      <c r="Z421" s="19">
        <v>43294</v>
      </c>
      <c r="AA421" s="20">
        <f t="shared" si="50"/>
        <v>39900</v>
      </c>
      <c r="AB421" s="20">
        <v>41000</v>
      </c>
      <c r="AC421" s="147"/>
      <c r="AD421" s="147"/>
    </row>
    <row r="422" spans="1:30" s="128" customFormat="1" ht="33" x14ac:dyDescent="0.25">
      <c r="A422" s="135">
        <v>416</v>
      </c>
      <c r="B422" s="40" t="s">
        <v>5285</v>
      </c>
      <c r="C422" s="12" t="s">
        <v>3916</v>
      </c>
      <c r="D422" s="13" t="s">
        <v>3917</v>
      </c>
      <c r="E422" s="13" t="s">
        <v>4321</v>
      </c>
      <c r="F422" s="12" t="s">
        <v>3918</v>
      </c>
      <c r="G422" s="14" t="s">
        <v>3919</v>
      </c>
      <c r="H422" s="14" t="s">
        <v>3919</v>
      </c>
      <c r="I422" s="15" t="s">
        <v>3919</v>
      </c>
      <c r="J422" s="12" t="s">
        <v>112</v>
      </c>
      <c r="K422" s="12"/>
      <c r="L422" s="12">
        <v>1779</v>
      </c>
      <c r="M422" s="16">
        <v>1779</v>
      </c>
      <c r="N422" s="14" t="s">
        <v>3920</v>
      </c>
      <c r="O422" s="17">
        <v>35000</v>
      </c>
      <c r="P422" s="17">
        <v>21913.043478260901</v>
      </c>
      <c r="Q422" s="18">
        <v>56900</v>
      </c>
      <c r="R422" s="18">
        <f t="shared" si="47"/>
        <v>28486.956521739172</v>
      </c>
      <c r="S422" s="18">
        <v>0</v>
      </c>
      <c r="T422" s="18">
        <f t="shared" si="51"/>
        <v>63486.956521739172</v>
      </c>
      <c r="U422" s="18">
        <f t="shared" si="49"/>
        <v>63400</v>
      </c>
      <c r="V422" s="13" t="s">
        <v>3262</v>
      </c>
      <c r="W422" s="13" t="s">
        <v>3915</v>
      </c>
      <c r="X422" s="44" t="s">
        <v>5922</v>
      </c>
      <c r="Y422" s="13" t="s">
        <v>29</v>
      </c>
      <c r="Z422" s="19">
        <v>43294</v>
      </c>
      <c r="AA422" s="20">
        <f t="shared" si="50"/>
        <v>63400</v>
      </c>
      <c r="AB422" s="20">
        <v>65000</v>
      </c>
      <c r="AC422" s="147"/>
      <c r="AD422" s="147"/>
    </row>
    <row r="423" spans="1:30" s="128" customFormat="1" ht="49.5" x14ac:dyDescent="0.25">
      <c r="A423" s="135">
        <v>417</v>
      </c>
      <c r="B423" s="40" t="s">
        <v>5284</v>
      </c>
      <c r="C423" s="12" t="s">
        <v>3909</v>
      </c>
      <c r="D423" s="13" t="s">
        <v>3904</v>
      </c>
      <c r="E423" s="13" t="s">
        <v>4340</v>
      </c>
      <c r="F423" s="12" t="s">
        <v>3910</v>
      </c>
      <c r="G423" s="14" t="s">
        <v>3911</v>
      </c>
      <c r="H423" s="14" t="s">
        <v>3911</v>
      </c>
      <c r="I423" s="15" t="s">
        <v>3911</v>
      </c>
      <c r="J423" s="12" t="s">
        <v>26</v>
      </c>
      <c r="K423" s="12" t="s">
        <v>426</v>
      </c>
      <c r="L423" s="12">
        <v>1774</v>
      </c>
      <c r="M423" s="16">
        <v>1774</v>
      </c>
      <c r="N423" s="14" t="s">
        <v>3905</v>
      </c>
      <c r="O423" s="17">
        <v>170000</v>
      </c>
      <c r="P423" s="17">
        <v>106434.782608696</v>
      </c>
      <c r="Q423" s="18">
        <v>276000</v>
      </c>
      <c r="R423" s="18">
        <f t="shared" si="47"/>
        <v>138365.21739130479</v>
      </c>
      <c r="S423" s="18">
        <v>0</v>
      </c>
      <c r="T423" s="18">
        <f t="shared" si="51"/>
        <v>308365.21739130479</v>
      </c>
      <c r="U423" s="18">
        <f t="shared" si="49"/>
        <v>308300</v>
      </c>
      <c r="V423" s="13" t="s">
        <v>3297</v>
      </c>
      <c r="W423" s="13" t="s">
        <v>3882</v>
      </c>
      <c r="X423" s="44" t="s">
        <v>5925</v>
      </c>
      <c r="Y423" s="13" t="s">
        <v>30</v>
      </c>
      <c r="Z423" s="19">
        <v>43294</v>
      </c>
      <c r="AA423" s="20">
        <f t="shared" si="50"/>
        <v>308300</v>
      </c>
      <c r="AB423" s="20">
        <v>316100</v>
      </c>
      <c r="AC423" s="147"/>
      <c r="AD423" s="147"/>
    </row>
    <row r="424" spans="1:30" s="128" customFormat="1" ht="49.5" x14ac:dyDescent="0.25">
      <c r="A424" s="135">
        <v>418</v>
      </c>
      <c r="B424" s="40" t="s">
        <v>5282</v>
      </c>
      <c r="C424" s="12" t="s">
        <v>3912</v>
      </c>
      <c r="D424" s="13" t="s">
        <v>3904</v>
      </c>
      <c r="E424" s="13" t="s">
        <v>4340</v>
      </c>
      <c r="F424" s="12" t="s">
        <v>3913</v>
      </c>
      <c r="G424" s="14" t="s">
        <v>3914</v>
      </c>
      <c r="H424" s="14" t="s">
        <v>3914</v>
      </c>
      <c r="I424" s="15" t="s">
        <v>3914</v>
      </c>
      <c r="J424" s="12" t="s">
        <v>112</v>
      </c>
      <c r="K424" s="12" t="s">
        <v>426</v>
      </c>
      <c r="L424" s="12">
        <v>1774</v>
      </c>
      <c r="M424" s="16">
        <v>1774</v>
      </c>
      <c r="N424" s="14" t="s">
        <v>3905</v>
      </c>
      <c r="O424" s="17">
        <v>170000</v>
      </c>
      <c r="P424" s="17">
        <v>106434.782608696</v>
      </c>
      <c r="Q424" s="18">
        <v>276000</v>
      </c>
      <c r="R424" s="18">
        <f t="shared" si="47"/>
        <v>138365.21739130479</v>
      </c>
      <c r="S424" s="18">
        <v>0</v>
      </c>
      <c r="T424" s="18">
        <f t="shared" si="51"/>
        <v>308365.21739130479</v>
      </c>
      <c r="U424" s="18">
        <f t="shared" si="49"/>
        <v>308300</v>
      </c>
      <c r="V424" s="13" t="s">
        <v>3297</v>
      </c>
      <c r="W424" s="13" t="s">
        <v>3882</v>
      </c>
      <c r="X424" s="44" t="s">
        <v>5925</v>
      </c>
      <c r="Y424" s="13" t="s">
        <v>30</v>
      </c>
      <c r="Z424" s="19">
        <v>43294</v>
      </c>
      <c r="AA424" s="20">
        <f t="shared" si="50"/>
        <v>308300</v>
      </c>
      <c r="AB424" s="20">
        <v>316100</v>
      </c>
      <c r="AC424" s="147"/>
      <c r="AD424" s="147"/>
    </row>
    <row r="425" spans="1:30" s="128" customFormat="1" ht="49.5" x14ac:dyDescent="0.25">
      <c r="A425" s="135">
        <v>419</v>
      </c>
      <c r="B425" s="40" t="s">
        <v>5283</v>
      </c>
      <c r="C425" s="12" t="s">
        <v>3906</v>
      </c>
      <c r="D425" s="13" t="s">
        <v>3904</v>
      </c>
      <c r="E425" s="13" t="s">
        <v>4340</v>
      </c>
      <c r="F425" s="12" t="s">
        <v>3907</v>
      </c>
      <c r="G425" s="14" t="s">
        <v>3908</v>
      </c>
      <c r="H425" s="14" t="s">
        <v>3908</v>
      </c>
      <c r="I425" s="15" t="s">
        <v>3908</v>
      </c>
      <c r="J425" s="12" t="s">
        <v>112</v>
      </c>
      <c r="K425" s="12" t="s">
        <v>426</v>
      </c>
      <c r="L425" s="12">
        <v>1774</v>
      </c>
      <c r="M425" s="16">
        <v>1774</v>
      </c>
      <c r="N425" s="14" t="s">
        <v>3905</v>
      </c>
      <c r="O425" s="17">
        <v>170000</v>
      </c>
      <c r="P425" s="17">
        <v>106434.782608696</v>
      </c>
      <c r="Q425" s="18">
        <v>276000</v>
      </c>
      <c r="R425" s="18">
        <f t="shared" si="47"/>
        <v>138365.21739130479</v>
      </c>
      <c r="S425" s="18">
        <v>0</v>
      </c>
      <c r="T425" s="18">
        <f t="shared" si="51"/>
        <v>308365.21739130479</v>
      </c>
      <c r="U425" s="18">
        <f t="shared" si="49"/>
        <v>308300</v>
      </c>
      <c r="V425" s="13" t="s">
        <v>3297</v>
      </c>
      <c r="W425" s="13" t="s">
        <v>3882</v>
      </c>
      <c r="X425" s="44" t="s">
        <v>5925</v>
      </c>
      <c r="Y425" s="13" t="s">
        <v>30</v>
      </c>
      <c r="Z425" s="19">
        <v>43294</v>
      </c>
      <c r="AA425" s="20">
        <f t="shared" si="50"/>
        <v>308300</v>
      </c>
      <c r="AB425" s="20">
        <v>316100</v>
      </c>
      <c r="AC425" s="147"/>
      <c r="AD425" s="147"/>
    </row>
    <row r="426" spans="1:30" s="128" customFormat="1" ht="49.5" x14ac:dyDescent="0.25">
      <c r="A426" s="135">
        <v>420</v>
      </c>
      <c r="B426" s="40" t="s">
        <v>5281</v>
      </c>
      <c r="C426" s="12" t="s">
        <v>3899</v>
      </c>
      <c r="D426" s="13" t="s">
        <v>3900</v>
      </c>
      <c r="E426" s="13" t="s">
        <v>4340</v>
      </c>
      <c r="F426" s="12" t="s">
        <v>3901</v>
      </c>
      <c r="G426" s="14" t="s">
        <v>3902</v>
      </c>
      <c r="H426" s="14" t="s">
        <v>3902</v>
      </c>
      <c r="I426" s="15" t="s">
        <v>3902</v>
      </c>
      <c r="J426" s="12" t="s">
        <v>5</v>
      </c>
      <c r="K426" s="12"/>
      <c r="L426" s="12">
        <v>1765</v>
      </c>
      <c r="M426" s="16">
        <v>1765</v>
      </c>
      <c r="N426" s="14" t="s">
        <v>3903</v>
      </c>
      <c r="O426" s="17">
        <v>192000</v>
      </c>
      <c r="P426" s="17">
        <v>109565.217391304</v>
      </c>
      <c r="Q426" s="18">
        <v>301000</v>
      </c>
      <c r="R426" s="18">
        <f t="shared" si="47"/>
        <v>142434.78260869521</v>
      </c>
      <c r="S426" s="18">
        <v>0</v>
      </c>
      <c r="T426" s="18">
        <f t="shared" si="51"/>
        <v>334434.78260869521</v>
      </c>
      <c r="U426" s="18">
        <f t="shared" si="49"/>
        <v>334400</v>
      </c>
      <c r="V426" s="13" t="s">
        <v>3297</v>
      </c>
      <c r="W426" s="13" t="s">
        <v>3882</v>
      </c>
      <c r="X426" s="44"/>
      <c r="Y426" s="13" t="s">
        <v>30</v>
      </c>
      <c r="Z426" s="19">
        <v>43294</v>
      </c>
      <c r="AA426" s="20">
        <f t="shared" si="50"/>
        <v>334400</v>
      </c>
      <c r="AB426" s="20">
        <v>342400</v>
      </c>
      <c r="AC426" s="147"/>
      <c r="AD426" s="147"/>
    </row>
    <row r="427" spans="1:30" s="128" customFormat="1" ht="33" x14ac:dyDescent="0.25">
      <c r="A427" s="135">
        <v>421</v>
      </c>
      <c r="B427" s="40" t="s">
        <v>5279</v>
      </c>
      <c r="C427" s="12" t="s">
        <v>3891</v>
      </c>
      <c r="D427" s="13" t="s">
        <v>3883</v>
      </c>
      <c r="E427" s="13" t="s">
        <v>4340</v>
      </c>
      <c r="F427" s="12" t="s">
        <v>3892</v>
      </c>
      <c r="G427" s="14" t="s">
        <v>3893</v>
      </c>
      <c r="H427" s="14" t="s">
        <v>3893</v>
      </c>
      <c r="I427" s="15" t="s">
        <v>3893</v>
      </c>
      <c r="J427" s="12" t="s">
        <v>112</v>
      </c>
      <c r="K427" s="12"/>
      <c r="L427" s="12">
        <v>1751</v>
      </c>
      <c r="M427" s="16">
        <v>1751</v>
      </c>
      <c r="N427" s="14" t="s">
        <v>3884</v>
      </c>
      <c r="O427" s="17">
        <v>105000</v>
      </c>
      <c r="P427" s="17">
        <v>65739.130434782594</v>
      </c>
      <c r="Q427" s="18">
        <v>170000</v>
      </c>
      <c r="R427" s="18">
        <f t="shared" si="47"/>
        <v>85460.869565217363</v>
      </c>
      <c r="S427" s="18">
        <v>0</v>
      </c>
      <c r="T427" s="18">
        <f t="shared" si="51"/>
        <v>190460.86956521735</v>
      </c>
      <c r="U427" s="18">
        <f t="shared" si="49"/>
        <v>190400</v>
      </c>
      <c r="V427" s="13" t="s">
        <v>3297</v>
      </c>
      <c r="W427" s="13" t="s">
        <v>3882</v>
      </c>
      <c r="X427" s="44" t="s">
        <v>5925</v>
      </c>
      <c r="Y427" s="13" t="s">
        <v>30</v>
      </c>
      <c r="Z427" s="19">
        <v>43294</v>
      </c>
      <c r="AA427" s="20">
        <f t="shared" si="50"/>
        <v>190400</v>
      </c>
      <c r="AB427" s="20">
        <v>195200</v>
      </c>
      <c r="AC427" s="147"/>
      <c r="AD427" s="147"/>
    </row>
    <row r="428" spans="1:30" s="128" customFormat="1" ht="49.5" x14ac:dyDescent="0.25">
      <c r="A428" s="135">
        <v>422</v>
      </c>
      <c r="B428" s="40" t="s">
        <v>5280</v>
      </c>
      <c r="C428" s="12" t="s">
        <v>3894</v>
      </c>
      <c r="D428" s="13" t="s">
        <v>3895</v>
      </c>
      <c r="E428" s="13" t="s">
        <v>4340</v>
      </c>
      <c r="F428" s="12" t="s">
        <v>3896</v>
      </c>
      <c r="G428" s="14" t="s">
        <v>3897</v>
      </c>
      <c r="H428" s="14" t="s">
        <v>3897</v>
      </c>
      <c r="I428" s="15" t="s">
        <v>3897</v>
      </c>
      <c r="J428" s="12" t="s">
        <v>26</v>
      </c>
      <c r="K428" s="12"/>
      <c r="L428" s="12">
        <v>1752</v>
      </c>
      <c r="M428" s="16">
        <v>1752</v>
      </c>
      <c r="N428" s="14" t="s">
        <v>3898</v>
      </c>
      <c r="O428" s="17">
        <v>230000</v>
      </c>
      <c r="P428" s="17">
        <v>144000</v>
      </c>
      <c r="Q428" s="18">
        <v>374000</v>
      </c>
      <c r="R428" s="18">
        <f t="shared" si="47"/>
        <v>187200</v>
      </c>
      <c r="S428" s="18">
        <v>0</v>
      </c>
      <c r="T428" s="18">
        <f t="shared" si="51"/>
        <v>417200</v>
      </c>
      <c r="U428" s="18">
        <f t="shared" si="49"/>
        <v>417200</v>
      </c>
      <c r="V428" s="13" t="s">
        <v>3297</v>
      </c>
      <c r="W428" s="13" t="s">
        <v>3882</v>
      </c>
      <c r="X428" s="44"/>
      <c r="Y428" s="13" t="s">
        <v>30</v>
      </c>
      <c r="Z428" s="19">
        <v>43294</v>
      </c>
      <c r="AA428" s="20">
        <f t="shared" si="50"/>
        <v>417200</v>
      </c>
      <c r="AB428" s="20">
        <v>427600</v>
      </c>
      <c r="AC428" s="147"/>
      <c r="AD428" s="147"/>
    </row>
    <row r="429" spans="1:30" s="128" customFormat="1" ht="33" x14ac:dyDescent="0.25">
      <c r="A429" s="135">
        <v>423</v>
      </c>
      <c r="B429" s="40" t="s">
        <v>5277</v>
      </c>
      <c r="C429" s="12" t="s">
        <v>3885</v>
      </c>
      <c r="D429" s="13" t="s">
        <v>3883</v>
      </c>
      <c r="E429" s="13" t="s">
        <v>4340</v>
      </c>
      <c r="F429" s="12" t="s">
        <v>3886</v>
      </c>
      <c r="G429" s="14" t="s">
        <v>4071</v>
      </c>
      <c r="H429" s="14" t="s">
        <v>4071</v>
      </c>
      <c r="I429" s="15" t="s">
        <v>3887</v>
      </c>
      <c r="J429" s="12" t="s">
        <v>26</v>
      </c>
      <c r="K429" s="12"/>
      <c r="L429" s="12">
        <v>1751</v>
      </c>
      <c r="M429" s="16">
        <v>1751</v>
      </c>
      <c r="N429" s="14" t="s">
        <v>3884</v>
      </c>
      <c r="O429" s="17">
        <v>105000</v>
      </c>
      <c r="P429" s="17">
        <v>65739.130434782594</v>
      </c>
      <c r="Q429" s="18">
        <v>170000</v>
      </c>
      <c r="R429" s="18">
        <f t="shared" si="47"/>
        <v>85460.869565217363</v>
      </c>
      <c r="S429" s="18">
        <v>0</v>
      </c>
      <c r="T429" s="18">
        <f t="shared" si="51"/>
        <v>190460.86956521735</v>
      </c>
      <c r="U429" s="18">
        <f t="shared" si="49"/>
        <v>190400</v>
      </c>
      <c r="V429" s="13" t="s">
        <v>3297</v>
      </c>
      <c r="W429" s="13" t="s">
        <v>3882</v>
      </c>
      <c r="X429" s="44" t="s">
        <v>5922</v>
      </c>
      <c r="Y429" s="13" t="s">
        <v>25</v>
      </c>
      <c r="Z429" s="19">
        <v>43294</v>
      </c>
      <c r="AA429" s="20">
        <f t="shared" si="50"/>
        <v>190400</v>
      </c>
      <c r="AB429" s="20">
        <v>195200</v>
      </c>
      <c r="AC429" s="147"/>
      <c r="AD429" s="147"/>
    </row>
    <row r="430" spans="1:30" s="128" customFormat="1" ht="33" x14ac:dyDescent="0.25">
      <c r="A430" s="135">
        <v>424</v>
      </c>
      <c r="B430" s="40" t="s">
        <v>5278</v>
      </c>
      <c r="C430" s="12" t="s">
        <v>3888</v>
      </c>
      <c r="D430" s="13" t="s">
        <v>3883</v>
      </c>
      <c r="E430" s="13" t="s">
        <v>4340</v>
      </c>
      <c r="F430" s="12" t="s">
        <v>3889</v>
      </c>
      <c r="G430" s="14" t="s">
        <v>4072</v>
      </c>
      <c r="H430" s="14" t="s">
        <v>4072</v>
      </c>
      <c r="I430" s="15" t="s">
        <v>3890</v>
      </c>
      <c r="J430" s="12" t="s">
        <v>26</v>
      </c>
      <c r="K430" s="12"/>
      <c r="L430" s="12">
        <v>1751</v>
      </c>
      <c r="M430" s="16">
        <v>1751</v>
      </c>
      <c r="N430" s="14" t="s">
        <v>3884</v>
      </c>
      <c r="O430" s="17">
        <v>105000</v>
      </c>
      <c r="P430" s="17">
        <v>65739.130434782594</v>
      </c>
      <c r="Q430" s="18">
        <v>170000</v>
      </c>
      <c r="R430" s="18">
        <f t="shared" si="47"/>
        <v>85460.869565217363</v>
      </c>
      <c r="S430" s="18">
        <v>0</v>
      </c>
      <c r="T430" s="18">
        <f t="shared" si="51"/>
        <v>190460.86956521735</v>
      </c>
      <c r="U430" s="18">
        <f t="shared" si="49"/>
        <v>190400</v>
      </c>
      <c r="V430" s="13" t="s">
        <v>3297</v>
      </c>
      <c r="W430" s="13" t="s">
        <v>3882</v>
      </c>
      <c r="X430" s="44" t="s">
        <v>5925</v>
      </c>
      <c r="Y430" s="13" t="s">
        <v>30</v>
      </c>
      <c r="Z430" s="19">
        <v>43294</v>
      </c>
      <c r="AA430" s="20">
        <f t="shared" si="50"/>
        <v>190400</v>
      </c>
      <c r="AB430" s="20">
        <v>195200</v>
      </c>
      <c r="AC430" s="147"/>
      <c r="AD430" s="147"/>
    </row>
    <row r="431" spans="1:30" s="128" customFormat="1" ht="33" x14ac:dyDescent="0.25">
      <c r="A431" s="135">
        <v>425</v>
      </c>
      <c r="B431" s="40" t="s">
        <v>5275</v>
      </c>
      <c r="C431" s="12" t="s">
        <v>3868</v>
      </c>
      <c r="D431" s="13" t="s">
        <v>3869</v>
      </c>
      <c r="E431" s="13" t="s">
        <v>4341</v>
      </c>
      <c r="F431" s="12" t="s">
        <v>3870</v>
      </c>
      <c r="G431" s="14" t="s">
        <v>3871</v>
      </c>
      <c r="H431" s="14" t="s">
        <v>3871</v>
      </c>
      <c r="I431" s="15" t="s">
        <v>3871</v>
      </c>
      <c r="J431" s="12" t="s">
        <v>112</v>
      </c>
      <c r="K431" s="12"/>
      <c r="L431" s="12">
        <v>1736</v>
      </c>
      <c r="M431" s="16">
        <v>1736</v>
      </c>
      <c r="N431" s="14" t="s">
        <v>3872</v>
      </c>
      <c r="O431" s="17">
        <v>200000</v>
      </c>
      <c r="P431" s="17">
        <v>46956.521739130403</v>
      </c>
      <c r="Q431" s="18">
        <v>246000</v>
      </c>
      <c r="R431" s="18">
        <f t="shared" si="47"/>
        <v>61043.478260869524</v>
      </c>
      <c r="S431" s="18">
        <v>0</v>
      </c>
      <c r="T431" s="18">
        <f t="shared" si="51"/>
        <v>261043.47826086951</v>
      </c>
      <c r="U431" s="18">
        <f t="shared" si="49"/>
        <v>261000</v>
      </c>
      <c r="V431" s="13" t="s">
        <v>3659</v>
      </c>
      <c r="W431" s="13" t="s">
        <v>3660</v>
      </c>
      <c r="X431" s="44" t="s">
        <v>5922</v>
      </c>
      <c r="Y431" s="13" t="s">
        <v>29</v>
      </c>
      <c r="Z431" s="19">
        <v>43294</v>
      </c>
      <c r="AA431" s="20">
        <f t="shared" si="50"/>
        <v>261000</v>
      </c>
      <c r="AB431" s="20">
        <v>264400</v>
      </c>
      <c r="AC431" s="147"/>
      <c r="AD431" s="147"/>
    </row>
    <row r="432" spans="1:30" s="128" customFormat="1" ht="33" x14ac:dyDescent="0.25">
      <c r="A432" s="135">
        <v>426</v>
      </c>
      <c r="B432" s="40" t="s">
        <v>5276</v>
      </c>
      <c r="C432" s="12" t="s">
        <v>3879</v>
      </c>
      <c r="D432" s="13" t="s">
        <v>3869</v>
      </c>
      <c r="E432" s="13" t="s">
        <v>4341</v>
      </c>
      <c r="F432" s="12" t="s">
        <v>3880</v>
      </c>
      <c r="G432" s="14" t="s">
        <v>3881</v>
      </c>
      <c r="H432" s="14" t="s">
        <v>3881</v>
      </c>
      <c r="I432" s="15" t="s">
        <v>3881</v>
      </c>
      <c r="J432" s="12" t="s">
        <v>112</v>
      </c>
      <c r="K432" s="12"/>
      <c r="L432" s="12">
        <v>1736</v>
      </c>
      <c r="M432" s="16">
        <v>1736</v>
      </c>
      <c r="N432" s="14" t="s">
        <v>3872</v>
      </c>
      <c r="O432" s="17">
        <v>200000</v>
      </c>
      <c r="P432" s="17">
        <v>46956.521739130403</v>
      </c>
      <c r="Q432" s="18">
        <v>246000</v>
      </c>
      <c r="R432" s="18">
        <f t="shared" si="47"/>
        <v>61043.478260869524</v>
      </c>
      <c r="S432" s="18">
        <v>0</v>
      </c>
      <c r="T432" s="18">
        <f t="shared" si="51"/>
        <v>261043.47826086951</v>
      </c>
      <c r="U432" s="18">
        <f t="shared" si="49"/>
        <v>261000</v>
      </c>
      <c r="V432" s="13" t="s">
        <v>3659</v>
      </c>
      <c r="W432" s="13" t="s">
        <v>3660</v>
      </c>
      <c r="X432" s="44" t="s">
        <v>5922</v>
      </c>
      <c r="Y432" s="13" t="s">
        <v>29</v>
      </c>
      <c r="Z432" s="19">
        <v>43294</v>
      </c>
      <c r="AA432" s="20">
        <f t="shared" si="50"/>
        <v>261000</v>
      </c>
      <c r="AB432" s="20">
        <v>264400</v>
      </c>
      <c r="AC432" s="147"/>
      <c r="AD432" s="147"/>
    </row>
    <row r="433" spans="1:30" s="128" customFormat="1" ht="33" x14ac:dyDescent="0.25">
      <c r="A433" s="135">
        <v>427</v>
      </c>
      <c r="B433" s="40" t="s">
        <v>5273</v>
      </c>
      <c r="C433" s="12" t="s">
        <v>3876</v>
      </c>
      <c r="D433" s="13" t="s">
        <v>3869</v>
      </c>
      <c r="E433" s="13" t="s">
        <v>4341</v>
      </c>
      <c r="F433" s="12" t="s">
        <v>3877</v>
      </c>
      <c r="G433" s="14" t="s">
        <v>3878</v>
      </c>
      <c r="H433" s="14" t="s">
        <v>3878</v>
      </c>
      <c r="I433" s="15" t="s">
        <v>3878</v>
      </c>
      <c r="J433" s="12" t="s">
        <v>112</v>
      </c>
      <c r="K433" s="12"/>
      <c r="L433" s="12">
        <v>1736</v>
      </c>
      <c r="M433" s="16">
        <v>1736</v>
      </c>
      <c r="N433" s="14" t="s">
        <v>3872</v>
      </c>
      <c r="O433" s="17">
        <v>200000</v>
      </c>
      <c r="P433" s="17">
        <v>46956.521739130403</v>
      </c>
      <c r="Q433" s="18">
        <v>246000</v>
      </c>
      <c r="R433" s="18">
        <f t="shared" si="47"/>
        <v>61043.478260869524</v>
      </c>
      <c r="S433" s="18">
        <v>0</v>
      </c>
      <c r="T433" s="18">
        <f t="shared" si="51"/>
        <v>261043.47826086951</v>
      </c>
      <c r="U433" s="18">
        <f t="shared" si="49"/>
        <v>261000</v>
      </c>
      <c r="V433" s="13" t="s">
        <v>3659</v>
      </c>
      <c r="W433" s="13" t="s">
        <v>3660</v>
      </c>
      <c r="X433" s="44" t="s">
        <v>5925</v>
      </c>
      <c r="Y433" s="13" t="s">
        <v>25</v>
      </c>
      <c r="Z433" s="19">
        <v>43294</v>
      </c>
      <c r="AA433" s="20">
        <f t="shared" si="50"/>
        <v>261000</v>
      </c>
      <c r="AB433" s="20">
        <v>264400</v>
      </c>
      <c r="AC433" s="147"/>
      <c r="AD433" s="147"/>
    </row>
    <row r="434" spans="1:30" s="128" customFormat="1" ht="33" x14ac:dyDescent="0.25">
      <c r="A434" s="135">
        <v>428</v>
      </c>
      <c r="B434" s="40" t="s">
        <v>5274</v>
      </c>
      <c r="C434" s="12" t="s">
        <v>3873</v>
      </c>
      <c r="D434" s="13" t="s">
        <v>3869</v>
      </c>
      <c r="E434" s="13" t="s">
        <v>4341</v>
      </c>
      <c r="F434" s="12" t="s">
        <v>3874</v>
      </c>
      <c r="G434" s="14" t="s">
        <v>3875</v>
      </c>
      <c r="H434" s="14" t="s">
        <v>3875</v>
      </c>
      <c r="I434" s="15" t="s">
        <v>3875</v>
      </c>
      <c r="J434" s="12" t="s">
        <v>112</v>
      </c>
      <c r="K434" s="12"/>
      <c r="L434" s="12">
        <v>1736</v>
      </c>
      <c r="M434" s="16">
        <v>1736</v>
      </c>
      <c r="N434" s="14" t="s">
        <v>3872</v>
      </c>
      <c r="O434" s="17">
        <v>200000</v>
      </c>
      <c r="P434" s="17">
        <v>46956.521739130403</v>
      </c>
      <c r="Q434" s="18">
        <v>246000</v>
      </c>
      <c r="R434" s="18">
        <f t="shared" si="47"/>
        <v>61043.478260869524</v>
      </c>
      <c r="S434" s="18">
        <v>0</v>
      </c>
      <c r="T434" s="18">
        <f t="shared" si="51"/>
        <v>261043.47826086951</v>
      </c>
      <c r="U434" s="18">
        <f t="shared" si="49"/>
        <v>261000</v>
      </c>
      <c r="V434" s="13" t="s">
        <v>3659</v>
      </c>
      <c r="W434" s="13" t="s">
        <v>3660</v>
      </c>
      <c r="X434" s="44"/>
      <c r="Y434" s="13" t="s">
        <v>29</v>
      </c>
      <c r="Z434" s="19">
        <v>43294</v>
      </c>
      <c r="AA434" s="20">
        <f t="shared" si="50"/>
        <v>261000</v>
      </c>
      <c r="AB434" s="20">
        <v>264400</v>
      </c>
      <c r="AC434" s="147"/>
      <c r="AD434" s="147"/>
    </row>
    <row r="435" spans="1:30" s="128" customFormat="1" ht="16.5" x14ac:dyDescent="0.25">
      <c r="A435" s="135">
        <v>429</v>
      </c>
      <c r="B435" s="40" t="s">
        <v>5270</v>
      </c>
      <c r="C435" s="12" t="s">
        <v>3865</v>
      </c>
      <c r="D435" s="13" t="s">
        <v>3852</v>
      </c>
      <c r="E435" s="13" t="s">
        <v>4341</v>
      </c>
      <c r="F435" s="12" t="s">
        <v>3866</v>
      </c>
      <c r="G435" s="14" t="s">
        <v>3867</v>
      </c>
      <c r="H435" s="14" t="s">
        <v>3867</v>
      </c>
      <c r="I435" s="15" t="s">
        <v>3867</v>
      </c>
      <c r="J435" s="12" t="s">
        <v>26</v>
      </c>
      <c r="K435" s="12"/>
      <c r="L435" s="12">
        <v>1730</v>
      </c>
      <c r="M435" s="16">
        <v>1730</v>
      </c>
      <c r="N435" s="14" t="s">
        <v>3855</v>
      </c>
      <c r="O435" s="17">
        <v>57000</v>
      </c>
      <c r="P435" s="17">
        <v>13304.347826087</v>
      </c>
      <c r="Q435" s="18">
        <v>70300</v>
      </c>
      <c r="R435" s="18">
        <f t="shared" si="47"/>
        <v>17295.652173913099</v>
      </c>
      <c r="S435" s="18">
        <v>0</v>
      </c>
      <c r="T435" s="18">
        <f t="shared" si="51"/>
        <v>74295.652173913099</v>
      </c>
      <c r="U435" s="18">
        <f t="shared" si="49"/>
        <v>74200</v>
      </c>
      <c r="V435" s="13" t="s">
        <v>3659</v>
      </c>
      <c r="W435" s="13" t="s">
        <v>3660</v>
      </c>
      <c r="X435" s="44"/>
      <c r="Y435" s="13" t="s">
        <v>29</v>
      </c>
      <c r="Z435" s="19">
        <v>43294</v>
      </c>
      <c r="AA435" s="20">
        <f t="shared" si="50"/>
        <v>74200</v>
      </c>
      <c r="AB435" s="20">
        <v>75200</v>
      </c>
      <c r="AC435" s="147"/>
      <c r="AD435" s="147"/>
    </row>
    <row r="436" spans="1:30" s="128" customFormat="1" ht="16.5" x14ac:dyDescent="0.25">
      <c r="A436" s="135">
        <v>430</v>
      </c>
      <c r="B436" s="40" t="s">
        <v>5271</v>
      </c>
      <c r="C436" s="12" t="s">
        <v>3862</v>
      </c>
      <c r="D436" s="13" t="s">
        <v>3852</v>
      </c>
      <c r="E436" s="13" t="s">
        <v>4341</v>
      </c>
      <c r="F436" s="12" t="s">
        <v>3863</v>
      </c>
      <c r="G436" s="14" t="s">
        <v>3864</v>
      </c>
      <c r="H436" s="14" t="s">
        <v>3864</v>
      </c>
      <c r="I436" s="15" t="s">
        <v>3864</v>
      </c>
      <c r="J436" s="12" t="s">
        <v>112</v>
      </c>
      <c r="K436" s="12"/>
      <c r="L436" s="12">
        <v>1730</v>
      </c>
      <c r="M436" s="16">
        <v>1730</v>
      </c>
      <c r="N436" s="14" t="s">
        <v>3855</v>
      </c>
      <c r="O436" s="17">
        <v>57000</v>
      </c>
      <c r="P436" s="17">
        <v>13304.347826087</v>
      </c>
      <c r="Q436" s="18">
        <v>70300</v>
      </c>
      <c r="R436" s="18">
        <f t="shared" si="47"/>
        <v>17295.652173913099</v>
      </c>
      <c r="S436" s="18">
        <v>0</v>
      </c>
      <c r="T436" s="18">
        <f t="shared" si="51"/>
        <v>74295.652173913099</v>
      </c>
      <c r="U436" s="18">
        <f t="shared" si="49"/>
        <v>74200</v>
      </c>
      <c r="V436" s="13" t="s">
        <v>3659</v>
      </c>
      <c r="W436" s="13" t="s">
        <v>3660</v>
      </c>
      <c r="X436" s="44"/>
      <c r="Y436" s="13" t="s">
        <v>25</v>
      </c>
      <c r="Z436" s="19">
        <v>43294</v>
      </c>
      <c r="AA436" s="20">
        <f t="shared" si="50"/>
        <v>74200</v>
      </c>
      <c r="AB436" s="20">
        <v>75200</v>
      </c>
      <c r="AC436" s="147"/>
      <c r="AD436" s="147"/>
    </row>
    <row r="437" spans="1:30" s="128" customFormat="1" ht="16.5" x14ac:dyDescent="0.25">
      <c r="A437" s="135">
        <v>431</v>
      </c>
      <c r="B437" s="40" t="s">
        <v>5272</v>
      </c>
      <c r="C437" s="12" t="s">
        <v>3851</v>
      </c>
      <c r="D437" s="13" t="s">
        <v>3852</v>
      </c>
      <c r="E437" s="13" t="s">
        <v>4341</v>
      </c>
      <c r="F437" s="12" t="s">
        <v>3853</v>
      </c>
      <c r="G437" s="14" t="s">
        <v>3854</v>
      </c>
      <c r="H437" s="14" t="s">
        <v>3854</v>
      </c>
      <c r="I437" s="15" t="s">
        <v>3854</v>
      </c>
      <c r="J437" s="12" t="s">
        <v>112</v>
      </c>
      <c r="K437" s="12"/>
      <c r="L437" s="12">
        <v>1730</v>
      </c>
      <c r="M437" s="16">
        <v>1730</v>
      </c>
      <c r="N437" s="14" t="s">
        <v>3855</v>
      </c>
      <c r="O437" s="17">
        <v>57000</v>
      </c>
      <c r="P437" s="17">
        <v>13304.347826087</v>
      </c>
      <c r="Q437" s="18">
        <v>70300</v>
      </c>
      <c r="R437" s="18">
        <f t="shared" si="47"/>
        <v>17295.652173913099</v>
      </c>
      <c r="S437" s="18">
        <v>0</v>
      </c>
      <c r="T437" s="18">
        <f t="shared" si="51"/>
        <v>74295.652173913099</v>
      </c>
      <c r="U437" s="18">
        <f t="shared" si="49"/>
        <v>74200</v>
      </c>
      <c r="V437" s="13" t="s">
        <v>3659</v>
      </c>
      <c r="W437" s="13" t="s">
        <v>3660</v>
      </c>
      <c r="X437" s="44" t="s">
        <v>5922</v>
      </c>
      <c r="Y437" s="13" t="s">
        <v>29</v>
      </c>
      <c r="Z437" s="19">
        <v>43294</v>
      </c>
      <c r="AA437" s="20">
        <f t="shared" si="50"/>
        <v>74200</v>
      </c>
      <c r="AB437" s="20">
        <v>75200</v>
      </c>
      <c r="AC437" s="147"/>
      <c r="AD437" s="147"/>
    </row>
    <row r="438" spans="1:30" s="128" customFormat="1" ht="33" x14ac:dyDescent="0.25">
      <c r="A438" s="135">
        <v>432</v>
      </c>
      <c r="B438" s="40" t="s">
        <v>5268</v>
      </c>
      <c r="C438" s="12" t="s">
        <v>3856</v>
      </c>
      <c r="D438" s="13" t="s">
        <v>3852</v>
      </c>
      <c r="E438" s="13" t="s">
        <v>4341</v>
      </c>
      <c r="F438" s="12" t="s">
        <v>3857</v>
      </c>
      <c r="G438" s="14" t="s">
        <v>3858</v>
      </c>
      <c r="H438" s="14" t="s">
        <v>3858</v>
      </c>
      <c r="I438" s="15" t="s">
        <v>3858</v>
      </c>
      <c r="J438" s="12" t="s">
        <v>112</v>
      </c>
      <c r="K438" s="12"/>
      <c r="L438" s="12">
        <v>1730</v>
      </c>
      <c r="M438" s="16">
        <v>1730</v>
      </c>
      <c r="N438" s="14" t="s">
        <v>3855</v>
      </c>
      <c r="O438" s="17">
        <v>57000</v>
      </c>
      <c r="P438" s="17">
        <v>13304.347826087</v>
      </c>
      <c r="Q438" s="18">
        <v>70300</v>
      </c>
      <c r="R438" s="18">
        <f t="shared" si="47"/>
        <v>17295.652173913099</v>
      </c>
      <c r="S438" s="18">
        <v>0</v>
      </c>
      <c r="T438" s="18">
        <f t="shared" si="51"/>
        <v>74295.652173913099</v>
      </c>
      <c r="U438" s="18">
        <f t="shared" si="49"/>
        <v>74200</v>
      </c>
      <c r="V438" s="13" t="s">
        <v>3659</v>
      </c>
      <c r="W438" s="13" t="s">
        <v>3660</v>
      </c>
      <c r="X438" s="44" t="s">
        <v>5922</v>
      </c>
      <c r="Y438" s="13" t="s">
        <v>29</v>
      </c>
      <c r="Z438" s="19">
        <v>43294</v>
      </c>
      <c r="AA438" s="20">
        <f t="shared" si="50"/>
        <v>74200</v>
      </c>
      <c r="AB438" s="20">
        <v>75200</v>
      </c>
      <c r="AC438" s="147"/>
      <c r="AD438" s="147"/>
    </row>
    <row r="439" spans="1:30" s="128" customFormat="1" ht="16.5" x14ac:dyDescent="0.25">
      <c r="A439" s="135">
        <v>433</v>
      </c>
      <c r="B439" s="40" t="s">
        <v>5269</v>
      </c>
      <c r="C439" s="12" t="s">
        <v>3859</v>
      </c>
      <c r="D439" s="13" t="s">
        <v>3852</v>
      </c>
      <c r="E439" s="13" t="s">
        <v>4341</v>
      </c>
      <c r="F439" s="12" t="s">
        <v>3860</v>
      </c>
      <c r="G439" s="14" t="s">
        <v>3861</v>
      </c>
      <c r="H439" s="14" t="s">
        <v>3861</v>
      </c>
      <c r="I439" s="15" t="s">
        <v>3861</v>
      </c>
      <c r="J439" s="12" t="s">
        <v>5</v>
      </c>
      <c r="K439" s="12"/>
      <c r="L439" s="12">
        <v>1730</v>
      </c>
      <c r="M439" s="16">
        <v>1730</v>
      </c>
      <c r="N439" s="14" t="s">
        <v>3855</v>
      </c>
      <c r="O439" s="17">
        <v>57000</v>
      </c>
      <c r="P439" s="17">
        <v>13304.347826087</v>
      </c>
      <c r="Q439" s="18">
        <v>70300</v>
      </c>
      <c r="R439" s="18">
        <f t="shared" si="47"/>
        <v>17295.652173913099</v>
      </c>
      <c r="S439" s="18">
        <v>0</v>
      </c>
      <c r="T439" s="18">
        <f t="shared" si="51"/>
        <v>74295.652173913099</v>
      </c>
      <c r="U439" s="18">
        <f t="shared" si="49"/>
        <v>74200</v>
      </c>
      <c r="V439" s="13" t="s">
        <v>3659</v>
      </c>
      <c r="W439" s="13" t="s">
        <v>3660</v>
      </c>
      <c r="X439" s="44" t="s">
        <v>5922</v>
      </c>
      <c r="Y439" s="13" t="s">
        <v>29</v>
      </c>
      <c r="Z439" s="19">
        <v>43294</v>
      </c>
      <c r="AA439" s="20">
        <f t="shared" si="50"/>
        <v>74200</v>
      </c>
      <c r="AB439" s="20">
        <v>75200</v>
      </c>
      <c r="AC439" s="147"/>
      <c r="AD439" s="147"/>
    </row>
    <row r="440" spans="1:30" s="128" customFormat="1" ht="16.5" x14ac:dyDescent="0.25">
      <c r="A440" s="135">
        <v>434</v>
      </c>
      <c r="B440" s="40" t="s">
        <v>5267</v>
      </c>
      <c r="C440" s="12" t="s">
        <v>3847</v>
      </c>
      <c r="D440" s="13" t="s">
        <v>3848</v>
      </c>
      <c r="E440" s="13" t="s">
        <v>4341</v>
      </c>
      <c r="F440" s="12" t="s">
        <v>3849</v>
      </c>
      <c r="G440" s="14" t="s">
        <v>3850</v>
      </c>
      <c r="H440" s="14" t="s">
        <v>3850</v>
      </c>
      <c r="I440" s="15" t="s">
        <v>3850</v>
      </c>
      <c r="J440" s="12" t="s">
        <v>112</v>
      </c>
      <c r="K440" s="12"/>
      <c r="L440" s="12">
        <v>1717</v>
      </c>
      <c r="M440" s="16">
        <v>1717</v>
      </c>
      <c r="N440" s="14" t="s">
        <v>3850</v>
      </c>
      <c r="O440" s="17">
        <v>125000</v>
      </c>
      <c r="P440" s="17">
        <v>29739.130434782601</v>
      </c>
      <c r="Q440" s="18">
        <v>154000</v>
      </c>
      <c r="R440" s="18">
        <f t="shared" si="47"/>
        <v>38660.869565217377</v>
      </c>
      <c r="S440" s="18">
        <v>0</v>
      </c>
      <c r="T440" s="18">
        <f t="shared" si="51"/>
        <v>163660.86956521738</v>
      </c>
      <c r="U440" s="18">
        <f t="shared" si="49"/>
        <v>163600</v>
      </c>
      <c r="V440" s="13" t="s">
        <v>3659</v>
      </c>
      <c r="W440" s="13" t="s">
        <v>3660</v>
      </c>
      <c r="X440" s="44" t="s">
        <v>5922</v>
      </c>
      <c r="Y440" s="13" t="s">
        <v>29</v>
      </c>
      <c r="Z440" s="19">
        <v>43294</v>
      </c>
      <c r="AA440" s="20">
        <f t="shared" si="50"/>
        <v>163600</v>
      </c>
      <c r="AB440" s="20">
        <v>165800</v>
      </c>
      <c r="AC440" s="147"/>
      <c r="AD440" s="147"/>
    </row>
    <row r="441" spans="1:30" s="128" customFormat="1" ht="16.5" x14ac:dyDescent="0.25">
      <c r="A441" s="135">
        <v>435</v>
      </c>
      <c r="B441" s="40" t="s">
        <v>5266</v>
      </c>
      <c r="C441" s="12" t="s">
        <v>3842</v>
      </c>
      <c r="D441" s="13" t="s">
        <v>3843</v>
      </c>
      <c r="E441" s="13" t="s">
        <v>4341</v>
      </c>
      <c r="F441" s="12" t="s">
        <v>3844</v>
      </c>
      <c r="G441" s="14" t="s">
        <v>3845</v>
      </c>
      <c r="H441" s="14" t="s">
        <v>3845</v>
      </c>
      <c r="I441" s="15" t="s">
        <v>3845</v>
      </c>
      <c r="J441" s="12" t="s">
        <v>112</v>
      </c>
      <c r="K441" s="12"/>
      <c r="L441" s="12">
        <v>1713</v>
      </c>
      <c r="M441" s="16">
        <v>1713</v>
      </c>
      <c r="N441" s="14" t="s">
        <v>3846</v>
      </c>
      <c r="O441" s="17">
        <v>150000</v>
      </c>
      <c r="P441" s="17">
        <v>34434.782608695597</v>
      </c>
      <c r="Q441" s="18">
        <v>184000</v>
      </c>
      <c r="R441" s="18">
        <f t="shared" si="47"/>
        <v>44765.217391304272</v>
      </c>
      <c r="S441" s="18">
        <v>0</v>
      </c>
      <c r="T441" s="18">
        <f t="shared" si="51"/>
        <v>194765.21739130426</v>
      </c>
      <c r="U441" s="18">
        <f t="shared" si="49"/>
        <v>194700</v>
      </c>
      <c r="V441" s="13" t="s">
        <v>3659</v>
      </c>
      <c r="W441" s="13" t="s">
        <v>3660</v>
      </c>
      <c r="X441" s="44" t="s">
        <v>5922</v>
      </c>
      <c r="Y441" s="13" t="s">
        <v>29</v>
      </c>
      <c r="Z441" s="19">
        <v>43294</v>
      </c>
      <c r="AA441" s="20">
        <f t="shared" si="50"/>
        <v>194700</v>
      </c>
      <c r="AB441" s="20">
        <v>197200</v>
      </c>
      <c r="AC441" s="147"/>
      <c r="AD441" s="147"/>
    </row>
    <row r="442" spans="1:30" s="128" customFormat="1" ht="16.5" x14ac:dyDescent="0.25">
      <c r="A442" s="135">
        <v>436</v>
      </c>
      <c r="B442" s="40" t="s">
        <v>5263</v>
      </c>
      <c r="C442" s="12" t="s">
        <v>3833</v>
      </c>
      <c r="D442" s="13" t="s">
        <v>3831</v>
      </c>
      <c r="E442" s="13" t="s">
        <v>4341</v>
      </c>
      <c r="F442" s="12" t="s">
        <v>3834</v>
      </c>
      <c r="G442" s="14" t="s">
        <v>3835</v>
      </c>
      <c r="H442" s="14" t="s">
        <v>3835</v>
      </c>
      <c r="I442" s="15" t="s">
        <v>3835</v>
      </c>
      <c r="J442" s="12" t="s">
        <v>112</v>
      </c>
      <c r="K442" s="12"/>
      <c r="L442" s="12">
        <v>1712</v>
      </c>
      <c r="M442" s="16">
        <v>1712</v>
      </c>
      <c r="N442" s="14" t="s">
        <v>3832</v>
      </c>
      <c r="O442" s="17">
        <v>100000</v>
      </c>
      <c r="P442" s="17">
        <v>23478.260869565202</v>
      </c>
      <c r="Q442" s="18">
        <v>123000</v>
      </c>
      <c r="R442" s="18">
        <f t="shared" si="47"/>
        <v>30521.739130434762</v>
      </c>
      <c r="S442" s="18">
        <v>0</v>
      </c>
      <c r="T442" s="18">
        <f t="shared" si="51"/>
        <v>130521.73913043475</v>
      </c>
      <c r="U442" s="18">
        <f t="shared" si="49"/>
        <v>130500</v>
      </c>
      <c r="V442" s="13" t="s">
        <v>3659</v>
      </c>
      <c r="W442" s="13" t="s">
        <v>3660</v>
      </c>
      <c r="X442" s="44" t="s">
        <v>5922</v>
      </c>
      <c r="Y442" s="13" t="s">
        <v>25</v>
      </c>
      <c r="Z442" s="19">
        <v>43294</v>
      </c>
      <c r="AA442" s="20">
        <f t="shared" si="50"/>
        <v>130500</v>
      </c>
      <c r="AB442" s="20">
        <v>132200</v>
      </c>
      <c r="AC442" s="147"/>
      <c r="AD442" s="147"/>
    </row>
    <row r="443" spans="1:30" s="128" customFormat="1" ht="16.5" x14ac:dyDescent="0.25">
      <c r="A443" s="135">
        <v>437</v>
      </c>
      <c r="B443" s="40" t="s">
        <v>5264</v>
      </c>
      <c r="C443" s="12" t="s">
        <v>3836</v>
      </c>
      <c r="D443" s="13" t="s">
        <v>3831</v>
      </c>
      <c r="E443" s="13" t="s">
        <v>4341</v>
      </c>
      <c r="F443" s="12" t="s">
        <v>3837</v>
      </c>
      <c r="G443" s="14" t="s">
        <v>3838</v>
      </c>
      <c r="H443" s="14" t="s">
        <v>3838</v>
      </c>
      <c r="I443" s="15" t="s">
        <v>3838</v>
      </c>
      <c r="J443" s="12" t="s">
        <v>112</v>
      </c>
      <c r="K443" s="12"/>
      <c r="L443" s="12">
        <v>1712</v>
      </c>
      <c r="M443" s="16">
        <v>1712</v>
      </c>
      <c r="N443" s="14" t="s">
        <v>3832</v>
      </c>
      <c r="O443" s="17">
        <v>100000</v>
      </c>
      <c r="P443" s="17">
        <v>23478.260869565202</v>
      </c>
      <c r="Q443" s="18">
        <v>123000</v>
      </c>
      <c r="R443" s="18">
        <f t="shared" si="47"/>
        <v>30521.739130434762</v>
      </c>
      <c r="S443" s="18">
        <v>0</v>
      </c>
      <c r="T443" s="18">
        <f t="shared" si="51"/>
        <v>130521.73913043475</v>
      </c>
      <c r="U443" s="18">
        <f t="shared" si="49"/>
        <v>130500</v>
      </c>
      <c r="V443" s="13" t="s">
        <v>3659</v>
      </c>
      <c r="W443" s="13" t="s">
        <v>3660</v>
      </c>
      <c r="X443" s="44" t="s">
        <v>5925</v>
      </c>
      <c r="Y443" s="13" t="s">
        <v>25</v>
      </c>
      <c r="Z443" s="19">
        <v>43294</v>
      </c>
      <c r="AA443" s="20">
        <f t="shared" si="50"/>
        <v>130500</v>
      </c>
      <c r="AB443" s="20">
        <v>132200</v>
      </c>
      <c r="AC443" s="147"/>
      <c r="AD443" s="147"/>
    </row>
    <row r="444" spans="1:30" s="128" customFormat="1" ht="16.5" x14ac:dyDescent="0.25">
      <c r="A444" s="135">
        <v>438</v>
      </c>
      <c r="B444" s="40" t="s">
        <v>5265</v>
      </c>
      <c r="C444" s="12" t="s">
        <v>3839</v>
      </c>
      <c r="D444" s="13" t="s">
        <v>3831</v>
      </c>
      <c r="E444" s="13" t="s">
        <v>4341</v>
      </c>
      <c r="F444" s="12" t="s">
        <v>3840</v>
      </c>
      <c r="G444" s="14" t="s">
        <v>3841</v>
      </c>
      <c r="H444" s="14" t="s">
        <v>3841</v>
      </c>
      <c r="I444" s="15" t="s">
        <v>3841</v>
      </c>
      <c r="J444" s="12" t="s">
        <v>112</v>
      </c>
      <c r="K444" s="12"/>
      <c r="L444" s="12">
        <v>1712</v>
      </c>
      <c r="M444" s="16">
        <v>1712</v>
      </c>
      <c r="N444" s="14" t="s">
        <v>3832</v>
      </c>
      <c r="O444" s="17">
        <v>100000</v>
      </c>
      <c r="P444" s="17">
        <v>23478.260869565202</v>
      </c>
      <c r="Q444" s="18">
        <v>123000</v>
      </c>
      <c r="R444" s="18">
        <f t="shared" si="47"/>
        <v>30521.739130434762</v>
      </c>
      <c r="S444" s="18">
        <v>0</v>
      </c>
      <c r="T444" s="18">
        <f t="shared" si="51"/>
        <v>130521.73913043475</v>
      </c>
      <c r="U444" s="18">
        <f t="shared" si="49"/>
        <v>130500</v>
      </c>
      <c r="V444" s="13" t="s">
        <v>3659</v>
      </c>
      <c r="W444" s="13" t="s">
        <v>3660</v>
      </c>
      <c r="X444" s="44" t="s">
        <v>5925</v>
      </c>
      <c r="Y444" s="13" t="s">
        <v>25</v>
      </c>
      <c r="Z444" s="19">
        <v>43294</v>
      </c>
      <c r="AA444" s="20">
        <f t="shared" si="50"/>
        <v>130500</v>
      </c>
      <c r="AB444" s="20">
        <v>132200</v>
      </c>
      <c r="AC444" s="147"/>
      <c r="AD444" s="147"/>
    </row>
    <row r="445" spans="1:30" s="128" customFormat="1" ht="33" x14ac:dyDescent="0.25">
      <c r="A445" s="135">
        <v>439</v>
      </c>
      <c r="B445" s="40" t="s">
        <v>5262</v>
      </c>
      <c r="C445" s="12" t="s">
        <v>3826</v>
      </c>
      <c r="D445" s="13" t="s">
        <v>3827</v>
      </c>
      <c r="E445" s="13" t="s">
        <v>4341</v>
      </c>
      <c r="F445" s="12" t="s">
        <v>3828</v>
      </c>
      <c r="G445" s="14" t="s">
        <v>3829</v>
      </c>
      <c r="H445" s="14" t="s">
        <v>3829</v>
      </c>
      <c r="I445" s="15" t="s">
        <v>3829</v>
      </c>
      <c r="J445" s="12" t="s">
        <v>112</v>
      </c>
      <c r="K445" s="12"/>
      <c r="L445" s="12">
        <v>1710</v>
      </c>
      <c r="M445" s="16">
        <v>1710</v>
      </c>
      <c r="N445" s="14" t="s">
        <v>3830</v>
      </c>
      <c r="O445" s="17">
        <v>27000</v>
      </c>
      <c r="P445" s="17">
        <v>6260.8695652173901</v>
      </c>
      <c r="Q445" s="18">
        <v>33200</v>
      </c>
      <c r="R445" s="18">
        <f t="shared" si="47"/>
        <v>8139.1304347826072</v>
      </c>
      <c r="S445" s="18">
        <v>0</v>
      </c>
      <c r="T445" s="18">
        <f t="shared" si="51"/>
        <v>35139.130434782608</v>
      </c>
      <c r="U445" s="18">
        <f t="shared" si="49"/>
        <v>35100</v>
      </c>
      <c r="V445" s="13" t="s">
        <v>3659</v>
      </c>
      <c r="W445" s="13" t="s">
        <v>3660</v>
      </c>
      <c r="X445" s="44" t="s">
        <v>5925</v>
      </c>
      <c r="Y445" s="13" t="s">
        <v>29</v>
      </c>
      <c r="Z445" s="19">
        <v>43294</v>
      </c>
      <c r="AA445" s="20">
        <f t="shared" si="50"/>
        <v>35100</v>
      </c>
      <c r="AB445" s="20">
        <v>35500</v>
      </c>
      <c r="AC445" s="147"/>
      <c r="AD445" s="147"/>
    </row>
    <row r="446" spans="1:30" s="128" customFormat="1" ht="33" x14ac:dyDescent="0.25">
      <c r="A446" s="135">
        <v>440</v>
      </c>
      <c r="B446" s="40" t="s">
        <v>5261</v>
      </c>
      <c r="C446" s="12" t="s">
        <v>3821</v>
      </c>
      <c r="D446" s="13" t="s">
        <v>3822</v>
      </c>
      <c r="E446" s="13" t="s">
        <v>4341</v>
      </c>
      <c r="F446" s="12" t="s">
        <v>3823</v>
      </c>
      <c r="G446" s="14" t="s">
        <v>3824</v>
      </c>
      <c r="H446" s="14" t="s">
        <v>3824</v>
      </c>
      <c r="I446" s="15" t="s">
        <v>3824</v>
      </c>
      <c r="J446" s="12" t="s">
        <v>112</v>
      </c>
      <c r="K446" s="12"/>
      <c r="L446" s="12">
        <v>1709</v>
      </c>
      <c r="M446" s="16">
        <v>1709</v>
      </c>
      <c r="N446" s="14" t="s">
        <v>3825</v>
      </c>
      <c r="O446" s="17">
        <v>10000</v>
      </c>
      <c r="P446" s="17">
        <v>2347.8260869565202</v>
      </c>
      <c r="Q446" s="18">
        <v>12300</v>
      </c>
      <c r="R446" s="18">
        <f t="shared" si="47"/>
        <v>3052.1739130434757</v>
      </c>
      <c r="S446" s="18">
        <v>0</v>
      </c>
      <c r="T446" s="18">
        <f t="shared" si="51"/>
        <v>13052.173913043476</v>
      </c>
      <c r="U446" s="18">
        <f t="shared" si="49"/>
        <v>13000</v>
      </c>
      <c r="V446" s="13" t="s">
        <v>3659</v>
      </c>
      <c r="W446" s="13" t="s">
        <v>3660</v>
      </c>
      <c r="X446" s="44" t="s">
        <v>5922</v>
      </c>
      <c r="Y446" s="13" t="s">
        <v>29</v>
      </c>
      <c r="Z446" s="19">
        <v>43294</v>
      </c>
      <c r="AA446" s="20">
        <f t="shared" si="50"/>
        <v>13000</v>
      </c>
      <c r="AB446" s="20">
        <v>13200</v>
      </c>
      <c r="AC446" s="147"/>
      <c r="AD446" s="147"/>
    </row>
    <row r="447" spans="1:30" s="128" customFormat="1" ht="33" x14ac:dyDescent="0.25">
      <c r="A447" s="135">
        <v>441</v>
      </c>
      <c r="B447" s="40" t="s">
        <v>5254</v>
      </c>
      <c r="C447" s="12" t="s">
        <v>3808</v>
      </c>
      <c r="D447" s="13" t="s">
        <v>3783</v>
      </c>
      <c r="E447" s="13" t="s">
        <v>4341</v>
      </c>
      <c r="F447" s="12" t="s">
        <v>3809</v>
      </c>
      <c r="G447" s="14" t="s">
        <v>3810</v>
      </c>
      <c r="H447" s="14" t="s">
        <v>3810</v>
      </c>
      <c r="I447" s="15" t="s">
        <v>3810</v>
      </c>
      <c r="J447" s="12" t="s">
        <v>26</v>
      </c>
      <c r="K447" s="12"/>
      <c r="L447" s="12">
        <v>1690</v>
      </c>
      <c r="M447" s="16">
        <v>1690</v>
      </c>
      <c r="N447" s="14" t="s">
        <v>3786</v>
      </c>
      <c r="O447" s="17">
        <v>35000</v>
      </c>
      <c r="P447" s="17">
        <v>8139.1304347826099</v>
      </c>
      <c r="Q447" s="18">
        <v>43100</v>
      </c>
      <c r="R447" s="18">
        <f t="shared" si="47"/>
        <v>10580.869565217392</v>
      </c>
      <c r="S447" s="18">
        <v>0</v>
      </c>
      <c r="T447" s="18">
        <f t="shared" si="51"/>
        <v>45580.869565217392</v>
      </c>
      <c r="U447" s="18">
        <f t="shared" si="49"/>
        <v>45500</v>
      </c>
      <c r="V447" s="13" t="s">
        <v>3659</v>
      </c>
      <c r="W447" s="13" t="s">
        <v>3660</v>
      </c>
      <c r="X447" s="44" t="s">
        <v>5922</v>
      </c>
      <c r="Y447" s="13" t="s">
        <v>25</v>
      </c>
      <c r="Z447" s="19">
        <v>43294</v>
      </c>
      <c r="AA447" s="20">
        <f t="shared" si="50"/>
        <v>45500</v>
      </c>
      <c r="AB447" s="20">
        <v>46100</v>
      </c>
      <c r="AC447" s="147"/>
      <c r="AD447" s="147"/>
    </row>
    <row r="448" spans="1:30" s="128" customFormat="1" ht="16.5" x14ac:dyDescent="0.25">
      <c r="A448" s="135">
        <v>442</v>
      </c>
      <c r="B448" s="40" t="s">
        <v>5255</v>
      </c>
      <c r="C448" s="12" t="s">
        <v>3805</v>
      </c>
      <c r="D448" s="13" t="s">
        <v>3783</v>
      </c>
      <c r="E448" s="13" t="s">
        <v>4341</v>
      </c>
      <c r="F448" s="12" t="s">
        <v>3806</v>
      </c>
      <c r="G448" s="14" t="s">
        <v>3807</v>
      </c>
      <c r="H448" s="14" t="s">
        <v>3807</v>
      </c>
      <c r="I448" s="15" t="s">
        <v>3807</v>
      </c>
      <c r="J448" s="12" t="s">
        <v>112</v>
      </c>
      <c r="K448" s="12"/>
      <c r="L448" s="12">
        <v>1690</v>
      </c>
      <c r="M448" s="16">
        <v>1690</v>
      </c>
      <c r="N448" s="14" t="s">
        <v>3786</v>
      </c>
      <c r="O448" s="17">
        <v>35000</v>
      </c>
      <c r="P448" s="17">
        <v>8139.1304347826099</v>
      </c>
      <c r="Q448" s="18">
        <v>43100</v>
      </c>
      <c r="R448" s="18">
        <f t="shared" si="47"/>
        <v>10580.869565217392</v>
      </c>
      <c r="S448" s="18">
        <v>0</v>
      </c>
      <c r="T448" s="18">
        <f t="shared" si="51"/>
        <v>45580.869565217392</v>
      </c>
      <c r="U448" s="18">
        <f t="shared" si="49"/>
        <v>45500</v>
      </c>
      <c r="V448" s="13" t="s">
        <v>3659</v>
      </c>
      <c r="W448" s="13" t="s">
        <v>3660</v>
      </c>
      <c r="X448" s="44" t="s">
        <v>5922</v>
      </c>
      <c r="Y448" s="13" t="s">
        <v>29</v>
      </c>
      <c r="Z448" s="19">
        <v>43294</v>
      </c>
      <c r="AA448" s="20">
        <f t="shared" si="50"/>
        <v>45500</v>
      </c>
      <c r="AB448" s="20">
        <v>46100</v>
      </c>
      <c r="AC448" s="147"/>
      <c r="AD448" s="147"/>
    </row>
    <row r="449" spans="1:30" s="128" customFormat="1" ht="16.5" x14ac:dyDescent="0.25">
      <c r="A449" s="135">
        <v>443</v>
      </c>
      <c r="B449" s="40" t="s">
        <v>5256</v>
      </c>
      <c r="C449" s="12" t="s">
        <v>3793</v>
      </c>
      <c r="D449" s="13" t="s">
        <v>3783</v>
      </c>
      <c r="E449" s="13" t="s">
        <v>4341</v>
      </c>
      <c r="F449" s="12" t="s">
        <v>3794</v>
      </c>
      <c r="G449" s="14" t="s">
        <v>3795</v>
      </c>
      <c r="H449" s="14" t="s">
        <v>3795</v>
      </c>
      <c r="I449" s="15" t="s">
        <v>3795</v>
      </c>
      <c r="J449" s="12" t="s">
        <v>112</v>
      </c>
      <c r="K449" s="12"/>
      <c r="L449" s="12">
        <v>1690</v>
      </c>
      <c r="M449" s="16">
        <v>1690</v>
      </c>
      <c r="N449" s="14" t="s">
        <v>3786</v>
      </c>
      <c r="O449" s="17">
        <v>35000</v>
      </c>
      <c r="P449" s="17">
        <v>8139.1304347826099</v>
      </c>
      <c r="Q449" s="18">
        <v>43100</v>
      </c>
      <c r="R449" s="18">
        <f t="shared" si="47"/>
        <v>10580.869565217392</v>
      </c>
      <c r="S449" s="18">
        <v>0</v>
      </c>
      <c r="T449" s="18">
        <f t="shared" si="51"/>
        <v>45580.869565217392</v>
      </c>
      <c r="U449" s="18">
        <f t="shared" si="49"/>
        <v>45500</v>
      </c>
      <c r="V449" s="13" t="s">
        <v>3659</v>
      </c>
      <c r="W449" s="13" t="s">
        <v>3660</v>
      </c>
      <c r="X449" s="44" t="s">
        <v>5922</v>
      </c>
      <c r="Y449" s="13" t="s">
        <v>25</v>
      </c>
      <c r="Z449" s="19">
        <v>43294</v>
      </c>
      <c r="AA449" s="20">
        <f t="shared" si="50"/>
        <v>45500</v>
      </c>
      <c r="AB449" s="20">
        <v>46100</v>
      </c>
      <c r="AC449" s="147"/>
      <c r="AD449" s="147"/>
    </row>
    <row r="450" spans="1:30" s="128" customFormat="1" ht="16.5" x14ac:dyDescent="0.25">
      <c r="A450" s="135">
        <v>444</v>
      </c>
      <c r="B450" s="40" t="s">
        <v>5257</v>
      </c>
      <c r="C450" s="12" t="s">
        <v>3790</v>
      </c>
      <c r="D450" s="13" t="s">
        <v>3783</v>
      </c>
      <c r="E450" s="13" t="s">
        <v>4341</v>
      </c>
      <c r="F450" s="12" t="s">
        <v>3791</v>
      </c>
      <c r="G450" s="14" t="s">
        <v>3792</v>
      </c>
      <c r="H450" s="14" t="s">
        <v>3792</v>
      </c>
      <c r="I450" s="15" t="s">
        <v>3792</v>
      </c>
      <c r="J450" s="12" t="s">
        <v>112</v>
      </c>
      <c r="K450" s="12"/>
      <c r="L450" s="12">
        <v>1690</v>
      </c>
      <c r="M450" s="16">
        <v>1690</v>
      </c>
      <c r="N450" s="14" t="s">
        <v>3786</v>
      </c>
      <c r="O450" s="17">
        <v>35000</v>
      </c>
      <c r="P450" s="17">
        <v>8139.1304347826099</v>
      </c>
      <c r="Q450" s="18">
        <v>43100</v>
      </c>
      <c r="R450" s="18">
        <f t="shared" si="47"/>
        <v>10580.869565217392</v>
      </c>
      <c r="S450" s="18">
        <v>0</v>
      </c>
      <c r="T450" s="18">
        <f t="shared" si="51"/>
        <v>45580.869565217392</v>
      </c>
      <c r="U450" s="18">
        <f t="shared" si="49"/>
        <v>45500</v>
      </c>
      <c r="V450" s="13" t="s">
        <v>3659</v>
      </c>
      <c r="W450" s="13" t="s">
        <v>3660</v>
      </c>
      <c r="X450" s="44" t="s">
        <v>5922</v>
      </c>
      <c r="Y450" s="13" t="s">
        <v>25</v>
      </c>
      <c r="Z450" s="19">
        <v>43294</v>
      </c>
      <c r="AA450" s="20">
        <f t="shared" si="50"/>
        <v>45500</v>
      </c>
      <c r="AB450" s="20">
        <v>46100</v>
      </c>
      <c r="AC450" s="147"/>
      <c r="AD450" s="147"/>
    </row>
    <row r="451" spans="1:30" s="128" customFormat="1" ht="16.5" x14ac:dyDescent="0.25">
      <c r="A451" s="135">
        <v>445</v>
      </c>
      <c r="B451" s="40" t="s">
        <v>5258</v>
      </c>
      <c r="C451" s="12" t="s">
        <v>3814</v>
      </c>
      <c r="D451" s="13" t="s">
        <v>3783</v>
      </c>
      <c r="E451" s="13" t="s">
        <v>4341</v>
      </c>
      <c r="F451" s="12" t="s">
        <v>3815</v>
      </c>
      <c r="G451" s="14" t="s">
        <v>3816</v>
      </c>
      <c r="H451" s="14" t="s">
        <v>3816</v>
      </c>
      <c r="I451" s="15" t="s">
        <v>3816</v>
      </c>
      <c r="J451" s="12" t="s">
        <v>26</v>
      </c>
      <c r="K451" s="12"/>
      <c r="L451" s="12">
        <v>1690</v>
      </c>
      <c r="M451" s="16">
        <v>1690</v>
      </c>
      <c r="N451" s="14" t="s">
        <v>3786</v>
      </c>
      <c r="O451" s="17">
        <v>35000</v>
      </c>
      <c r="P451" s="17">
        <v>8139.1304347826099</v>
      </c>
      <c r="Q451" s="18">
        <v>43100</v>
      </c>
      <c r="R451" s="18">
        <f t="shared" si="47"/>
        <v>10580.869565217392</v>
      </c>
      <c r="S451" s="18">
        <v>0</v>
      </c>
      <c r="T451" s="18">
        <f t="shared" si="51"/>
        <v>45580.869565217392</v>
      </c>
      <c r="U451" s="18">
        <f t="shared" si="49"/>
        <v>45500</v>
      </c>
      <c r="V451" s="13" t="s">
        <v>3659</v>
      </c>
      <c r="W451" s="13" t="s">
        <v>3660</v>
      </c>
      <c r="X451" s="44" t="s">
        <v>5922</v>
      </c>
      <c r="Y451" s="13" t="s">
        <v>25</v>
      </c>
      <c r="Z451" s="19">
        <v>43294</v>
      </c>
      <c r="AA451" s="20">
        <f t="shared" si="50"/>
        <v>45500</v>
      </c>
      <c r="AB451" s="20">
        <v>46100</v>
      </c>
      <c r="AC451" s="147"/>
      <c r="AD451" s="147"/>
    </row>
    <row r="452" spans="1:30" s="128" customFormat="1" ht="16.5" x14ac:dyDescent="0.25">
      <c r="A452" s="135">
        <v>446</v>
      </c>
      <c r="B452" s="40" t="s">
        <v>5259</v>
      </c>
      <c r="C452" s="12" t="s">
        <v>3811</v>
      </c>
      <c r="D452" s="13" t="s">
        <v>3783</v>
      </c>
      <c r="E452" s="13" t="s">
        <v>4341</v>
      </c>
      <c r="F452" s="12" t="s">
        <v>3812</v>
      </c>
      <c r="G452" s="14" t="s">
        <v>3813</v>
      </c>
      <c r="H452" s="14" t="s">
        <v>3813</v>
      </c>
      <c r="I452" s="15" t="s">
        <v>3813</v>
      </c>
      <c r="J452" s="12" t="s">
        <v>112</v>
      </c>
      <c r="K452" s="12"/>
      <c r="L452" s="12">
        <v>1690</v>
      </c>
      <c r="M452" s="16">
        <v>1690</v>
      </c>
      <c r="N452" s="14" t="s">
        <v>3786</v>
      </c>
      <c r="O452" s="17">
        <v>35000</v>
      </c>
      <c r="P452" s="17">
        <v>8139.1304347826099</v>
      </c>
      <c r="Q452" s="18">
        <v>43100</v>
      </c>
      <c r="R452" s="18">
        <f t="shared" si="47"/>
        <v>10580.869565217392</v>
      </c>
      <c r="S452" s="18">
        <v>0</v>
      </c>
      <c r="T452" s="18">
        <f t="shared" si="51"/>
        <v>45580.869565217392</v>
      </c>
      <c r="U452" s="18">
        <f t="shared" si="49"/>
        <v>45500</v>
      </c>
      <c r="V452" s="13" t="s">
        <v>3659</v>
      </c>
      <c r="W452" s="13" t="s">
        <v>3660</v>
      </c>
      <c r="X452" s="44" t="s">
        <v>5922</v>
      </c>
      <c r="Y452" s="13" t="s">
        <v>29</v>
      </c>
      <c r="Z452" s="19">
        <v>43294</v>
      </c>
      <c r="AA452" s="20">
        <f t="shared" si="50"/>
        <v>45500</v>
      </c>
      <c r="AB452" s="20">
        <v>46100</v>
      </c>
      <c r="AC452" s="147"/>
      <c r="AD452" s="147"/>
    </row>
    <row r="453" spans="1:30" s="128" customFormat="1" ht="16.5" x14ac:dyDescent="0.25">
      <c r="A453" s="135">
        <v>447</v>
      </c>
      <c r="B453" s="40" t="s">
        <v>5260</v>
      </c>
      <c r="C453" s="12" t="s">
        <v>3817</v>
      </c>
      <c r="D453" s="13" t="s">
        <v>3818</v>
      </c>
      <c r="E453" s="13" t="s">
        <v>4341</v>
      </c>
      <c r="F453" s="12" t="s">
        <v>3819</v>
      </c>
      <c r="G453" s="14" t="s">
        <v>3820</v>
      </c>
      <c r="H453" s="14" t="s">
        <v>3820</v>
      </c>
      <c r="I453" s="15" t="s">
        <v>3820</v>
      </c>
      <c r="J453" s="12" t="s">
        <v>112</v>
      </c>
      <c r="K453" s="12"/>
      <c r="L453" s="12">
        <v>1691</v>
      </c>
      <c r="M453" s="16">
        <v>1691</v>
      </c>
      <c r="N453" s="14" t="s">
        <v>3820</v>
      </c>
      <c r="O453" s="17">
        <v>115000</v>
      </c>
      <c r="P453" s="17">
        <v>28173.9130434783</v>
      </c>
      <c r="Q453" s="18">
        <v>143000</v>
      </c>
      <c r="R453" s="18">
        <f t="shared" si="47"/>
        <v>36626.086956521787</v>
      </c>
      <c r="S453" s="18">
        <v>0</v>
      </c>
      <c r="T453" s="18">
        <f t="shared" si="51"/>
        <v>151626.08695652179</v>
      </c>
      <c r="U453" s="18">
        <f t="shared" si="49"/>
        <v>151600</v>
      </c>
      <c r="V453" s="13" t="s">
        <v>3659</v>
      </c>
      <c r="W453" s="13" t="s">
        <v>3660</v>
      </c>
      <c r="X453" s="44" t="s">
        <v>5921</v>
      </c>
      <c r="Y453" s="13" t="s">
        <v>29</v>
      </c>
      <c r="Z453" s="19">
        <v>43294</v>
      </c>
      <c r="AA453" s="20">
        <f t="shared" si="50"/>
        <v>151600</v>
      </c>
      <c r="AB453" s="20">
        <v>153600</v>
      </c>
      <c r="AC453" s="147"/>
      <c r="AD453" s="147"/>
    </row>
    <row r="454" spans="1:30" s="128" customFormat="1" ht="33" x14ac:dyDescent="0.25">
      <c r="A454" s="135">
        <v>448</v>
      </c>
      <c r="B454" s="40" t="s">
        <v>5252</v>
      </c>
      <c r="C454" s="12" t="s">
        <v>3796</v>
      </c>
      <c r="D454" s="13" t="s">
        <v>3783</v>
      </c>
      <c r="E454" s="13" t="s">
        <v>4341</v>
      </c>
      <c r="F454" s="12" t="s">
        <v>3797</v>
      </c>
      <c r="G454" s="14" t="s">
        <v>3798</v>
      </c>
      <c r="H454" s="14" t="s">
        <v>3798</v>
      </c>
      <c r="I454" s="15" t="s">
        <v>3798</v>
      </c>
      <c r="J454" s="12" t="s">
        <v>112</v>
      </c>
      <c r="K454" s="12"/>
      <c r="L454" s="12">
        <v>1690</v>
      </c>
      <c r="M454" s="16">
        <v>1690</v>
      </c>
      <c r="N454" s="14" t="s">
        <v>3786</v>
      </c>
      <c r="O454" s="17">
        <v>35000</v>
      </c>
      <c r="P454" s="17">
        <v>8139.1304347826099</v>
      </c>
      <c r="Q454" s="18">
        <v>43100</v>
      </c>
      <c r="R454" s="18">
        <f t="shared" si="47"/>
        <v>10580.869565217392</v>
      </c>
      <c r="S454" s="18">
        <v>0</v>
      </c>
      <c r="T454" s="18">
        <f t="shared" si="51"/>
        <v>45580.869565217392</v>
      </c>
      <c r="U454" s="18">
        <f t="shared" si="49"/>
        <v>45500</v>
      </c>
      <c r="V454" s="13" t="s">
        <v>3659</v>
      </c>
      <c r="W454" s="13" t="s">
        <v>3660</v>
      </c>
      <c r="X454" s="44" t="s">
        <v>5922</v>
      </c>
      <c r="Y454" s="13" t="s">
        <v>29</v>
      </c>
      <c r="Z454" s="19">
        <v>43294</v>
      </c>
      <c r="AA454" s="20">
        <f t="shared" si="50"/>
        <v>45500</v>
      </c>
      <c r="AB454" s="20">
        <v>46100</v>
      </c>
      <c r="AC454" s="147"/>
      <c r="AD454" s="147"/>
    </row>
    <row r="455" spans="1:30" s="128" customFormat="1" ht="33" x14ac:dyDescent="0.25">
      <c r="A455" s="135">
        <v>449</v>
      </c>
      <c r="B455" s="40" t="s">
        <v>5253</v>
      </c>
      <c r="C455" s="12" t="s">
        <v>3802</v>
      </c>
      <c r="D455" s="13" t="s">
        <v>3783</v>
      </c>
      <c r="E455" s="13" t="s">
        <v>4341</v>
      </c>
      <c r="F455" s="12" t="s">
        <v>3803</v>
      </c>
      <c r="G455" s="14" t="s">
        <v>3804</v>
      </c>
      <c r="H455" s="14" t="s">
        <v>3804</v>
      </c>
      <c r="I455" s="15" t="s">
        <v>3804</v>
      </c>
      <c r="J455" s="12" t="s">
        <v>26</v>
      </c>
      <c r="K455" s="12"/>
      <c r="L455" s="12">
        <v>1690</v>
      </c>
      <c r="M455" s="16">
        <v>1690</v>
      </c>
      <c r="N455" s="14" t="s">
        <v>3786</v>
      </c>
      <c r="O455" s="17">
        <v>35000</v>
      </c>
      <c r="P455" s="17">
        <v>8139.1304347826099</v>
      </c>
      <c r="Q455" s="18">
        <v>43100</v>
      </c>
      <c r="R455" s="18">
        <f t="shared" si="47"/>
        <v>10580.869565217392</v>
      </c>
      <c r="S455" s="18">
        <v>0</v>
      </c>
      <c r="T455" s="18">
        <f t="shared" si="51"/>
        <v>45580.869565217392</v>
      </c>
      <c r="U455" s="18">
        <f t="shared" si="49"/>
        <v>45500</v>
      </c>
      <c r="V455" s="13" t="s">
        <v>3659</v>
      </c>
      <c r="W455" s="13" t="s">
        <v>3660</v>
      </c>
      <c r="X455" s="44" t="s">
        <v>5921</v>
      </c>
      <c r="Y455" s="13" t="s">
        <v>25</v>
      </c>
      <c r="Z455" s="19">
        <v>43294</v>
      </c>
      <c r="AA455" s="20">
        <f t="shared" si="50"/>
        <v>45500</v>
      </c>
      <c r="AB455" s="20">
        <v>46100</v>
      </c>
      <c r="AC455" s="147"/>
      <c r="AD455" s="147"/>
    </row>
    <row r="456" spans="1:30" s="128" customFormat="1" ht="33" x14ac:dyDescent="0.25">
      <c r="A456" s="135">
        <v>450</v>
      </c>
      <c r="B456" s="40" t="s">
        <v>5251</v>
      </c>
      <c r="C456" s="12" t="s">
        <v>3799</v>
      </c>
      <c r="D456" s="13" t="s">
        <v>3783</v>
      </c>
      <c r="E456" s="13" t="s">
        <v>4341</v>
      </c>
      <c r="F456" s="12" t="s">
        <v>3800</v>
      </c>
      <c r="G456" s="14" t="s">
        <v>3801</v>
      </c>
      <c r="H456" s="14" t="s">
        <v>3801</v>
      </c>
      <c r="I456" s="15" t="s">
        <v>3801</v>
      </c>
      <c r="J456" s="12" t="s">
        <v>5</v>
      </c>
      <c r="K456" s="12"/>
      <c r="L456" s="12">
        <v>1690</v>
      </c>
      <c r="M456" s="16">
        <v>1690</v>
      </c>
      <c r="N456" s="14" t="s">
        <v>3786</v>
      </c>
      <c r="O456" s="17">
        <v>35000</v>
      </c>
      <c r="P456" s="17">
        <v>8139.1304347826099</v>
      </c>
      <c r="Q456" s="18">
        <v>43100</v>
      </c>
      <c r="R456" s="18">
        <f t="shared" si="47"/>
        <v>10580.869565217392</v>
      </c>
      <c r="S456" s="18">
        <v>0</v>
      </c>
      <c r="T456" s="18">
        <f t="shared" si="51"/>
        <v>45580.869565217392</v>
      </c>
      <c r="U456" s="18">
        <f t="shared" si="49"/>
        <v>45500</v>
      </c>
      <c r="V456" s="13" t="s">
        <v>3659</v>
      </c>
      <c r="W456" s="13" t="s">
        <v>3660</v>
      </c>
      <c r="X456" s="44" t="s">
        <v>5921</v>
      </c>
      <c r="Y456" s="13" t="s">
        <v>25</v>
      </c>
      <c r="Z456" s="19">
        <v>43294</v>
      </c>
      <c r="AA456" s="20">
        <f t="shared" si="50"/>
        <v>45500</v>
      </c>
      <c r="AB456" s="20">
        <v>46100</v>
      </c>
      <c r="AC456" s="147"/>
      <c r="AD456" s="147"/>
    </row>
    <row r="457" spans="1:30" s="128" customFormat="1" ht="16.5" x14ac:dyDescent="0.25">
      <c r="A457" s="135">
        <v>451</v>
      </c>
      <c r="B457" s="40" t="s">
        <v>5249</v>
      </c>
      <c r="C457" s="12" t="s">
        <v>3787</v>
      </c>
      <c r="D457" s="13" t="s">
        <v>3783</v>
      </c>
      <c r="E457" s="13" t="s">
        <v>4341</v>
      </c>
      <c r="F457" s="12" t="s">
        <v>3788</v>
      </c>
      <c r="G457" s="14" t="s">
        <v>3789</v>
      </c>
      <c r="H457" s="14" t="s">
        <v>3789</v>
      </c>
      <c r="I457" s="15" t="s">
        <v>3789</v>
      </c>
      <c r="J457" s="12" t="s">
        <v>112</v>
      </c>
      <c r="K457" s="12"/>
      <c r="L457" s="12">
        <v>1690</v>
      </c>
      <c r="M457" s="16">
        <v>1690</v>
      </c>
      <c r="N457" s="14" t="s">
        <v>3786</v>
      </c>
      <c r="O457" s="17">
        <v>35000</v>
      </c>
      <c r="P457" s="17">
        <v>8139.1304347826099</v>
      </c>
      <c r="Q457" s="18">
        <v>43100</v>
      </c>
      <c r="R457" s="18">
        <f t="shared" si="47"/>
        <v>10580.869565217392</v>
      </c>
      <c r="S457" s="18">
        <v>0</v>
      </c>
      <c r="T457" s="18">
        <f t="shared" si="51"/>
        <v>45580.869565217392</v>
      </c>
      <c r="U457" s="18">
        <f t="shared" si="49"/>
        <v>45500</v>
      </c>
      <c r="V457" s="13" t="s">
        <v>3659</v>
      </c>
      <c r="W457" s="13" t="s">
        <v>3660</v>
      </c>
      <c r="X457" s="44" t="s">
        <v>5922</v>
      </c>
      <c r="Y457" s="13" t="s">
        <v>25</v>
      </c>
      <c r="Z457" s="19">
        <v>43294</v>
      </c>
      <c r="AA457" s="20">
        <f t="shared" si="50"/>
        <v>45500</v>
      </c>
      <c r="AB457" s="20">
        <v>46100</v>
      </c>
      <c r="AC457" s="147"/>
      <c r="AD457" s="147"/>
    </row>
    <row r="458" spans="1:30" s="128" customFormat="1" ht="16.5" x14ac:dyDescent="0.25">
      <c r="A458" s="135">
        <v>452</v>
      </c>
      <c r="B458" s="40" t="s">
        <v>5250</v>
      </c>
      <c r="C458" s="12" t="s">
        <v>3782</v>
      </c>
      <c r="D458" s="13" t="s">
        <v>3783</v>
      </c>
      <c r="E458" s="13" t="s">
        <v>4341</v>
      </c>
      <c r="F458" s="12" t="s">
        <v>3784</v>
      </c>
      <c r="G458" s="14" t="s">
        <v>3785</v>
      </c>
      <c r="H458" s="14" t="s">
        <v>3785</v>
      </c>
      <c r="I458" s="15" t="s">
        <v>3785</v>
      </c>
      <c r="J458" s="12" t="s">
        <v>112</v>
      </c>
      <c r="K458" s="12"/>
      <c r="L458" s="12">
        <v>1690</v>
      </c>
      <c r="M458" s="16">
        <v>1690</v>
      </c>
      <c r="N458" s="14" t="s">
        <v>3786</v>
      </c>
      <c r="O458" s="17">
        <v>35000</v>
      </c>
      <c r="P458" s="17">
        <v>8139.1304347826099</v>
      </c>
      <c r="Q458" s="18">
        <v>43100</v>
      </c>
      <c r="R458" s="18">
        <f t="shared" si="47"/>
        <v>10580.869565217392</v>
      </c>
      <c r="S458" s="18">
        <v>0</v>
      </c>
      <c r="T458" s="18">
        <f t="shared" si="51"/>
        <v>45580.869565217392</v>
      </c>
      <c r="U458" s="18">
        <f t="shared" si="49"/>
        <v>45500</v>
      </c>
      <c r="V458" s="13" t="s">
        <v>3659</v>
      </c>
      <c r="W458" s="13" t="s">
        <v>3660</v>
      </c>
      <c r="X458" s="44" t="s">
        <v>5922</v>
      </c>
      <c r="Y458" s="13" t="s">
        <v>25</v>
      </c>
      <c r="Z458" s="19">
        <v>43294</v>
      </c>
      <c r="AA458" s="20">
        <f t="shared" si="50"/>
        <v>45500</v>
      </c>
      <c r="AB458" s="20">
        <v>46100</v>
      </c>
      <c r="AC458" s="147"/>
      <c r="AD458" s="147"/>
    </row>
    <row r="459" spans="1:30" s="128" customFormat="1" ht="33" x14ac:dyDescent="0.25">
      <c r="A459" s="135">
        <v>453</v>
      </c>
      <c r="B459" s="40" t="s">
        <v>5246</v>
      </c>
      <c r="C459" s="12" t="s">
        <v>3770</v>
      </c>
      <c r="D459" s="13" t="s">
        <v>3771</v>
      </c>
      <c r="E459" s="13" t="s">
        <v>5297</v>
      </c>
      <c r="F459" s="12" t="s">
        <v>3772</v>
      </c>
      <c r="G459" s="14" t="s">
        <v>3773</v>
      </c>
      <c r="H459" s="14" t="s">
        <v>3773</v>
      </c>
      <c r="I459" s="15" t="s">
        <v>3773</v>
      </c>
      <c r="J459" s="12" t="s">
        <v>112</v>
      </c>
      <c r="K459" s="12"/>
      <c r="L459" s="12">
        <v>1680</v>
      </c>
      <c r="M459" s="16">
        <v>1680</v>
      </c>
      <c r="N459" s="14" t="s">
        <v>3774</v>
      </c>
      <c r="O459" s="17">
        <v>55000</v>
      </c>
      <c r="P459" s="17">
        <v>12834.782608695699</v>
      </c>
      <c r="Q459" s="18">
        <v>67800</v>
      </c>
      <c r="R459" s="18">
        <f t="shared" si="47"/>
        <v>16685.21739130441</v>
      </c>
      <c r="S459" s="18">
        <v>0</v>
      </c>
      <c r="T459" s="18">
        <f t="shared" si="51"/>
        <v>71685.21739130441</v>
      </c>
      <c r="U459" s="18">
        <f t="shared" si="49"/>
        <v>71600</v>
      </c>
      <c r="V459" s="13" t="s">
        <v>63</v>
      </c>
      <c r="W459" s="13" t="s">
        <v>3660</v>
      </c>
      <c r="X459" s="44"/>
      <c r="Y459" s="13" t="s">
        <v>29</v>
      </c>
      <c r="Z459" s="19">
        <v>43294</v>
      </c>
      <c r="AA459" s="20">
        <f t="shared" si="50"/>
        <v>71600</v>
      </c>
      <c r="AB459" s="20">
        <v>72600</v>
      </c>
      <c r="AC459" s="147"/>
      <c r="AD459" s="147"/>
    </row>
    <row r="460" spans="1:30" s="128" customFormat="1" ht="16.5" x14ac:dyDescent="0.25">
      <c r="A460" s="135">
        <v>454</v>
      </c>
      <c r="B460" s="40" t="s">
        <v>5247</v>
      </c>
      <c r="C460" s="12" t="s">
        <v>3775</v>
      </c>
      <c r="D460" s="13" t="s">
        <v>3771</v>
      </c>
      <c r="E460" s="13" t="s">
        <v>4341</v>
      </c>
      <c r="F460" s="12" t="s">
        <v>3776</v>
      </c>
      <c r="G460" s="14" t="s">
        <v>3774</v>
      </c>
      <c r="H460" s="14" t="s">
        <v>3774</v>
      </c>
      <c r="I460" s="15" t="s">
        <v>3774</v>
      </c>
      <c r="J460" s="12" t="s">
        <v>112</v>
      </c>
      <c r="K460" s="12"/>
      <c r="L460" s="12">
        <v>1680</v>
      </c>
      <c r="M460" s="16">
        <v>1680</v>
      </c>
      <c r="N460" s="14" t="s">
        <v>3774</v>
      </c>
      <c r="O460" s="17">
        <v>55000</v>
      </c>
      <c r="P460" s="17">
        <v>12834.782608695699</v>
      </c>
      <c r="Q460" s="18">
        <v>67800</v>
      </c>
      <c r="R460" s="18">
        <f t="shared" si="47"/>
        <v>16685.21739130441</v>
      </c>
      <c r="S460" s="18">
        <v>0</v>
      </c>
      <c r="T460" s="18">
        <f t="shared" si="51"/>
        <v>71685.21739130441</v>
      </c>
      <c r="U460" s="18">
        <f t="shared" si="49"/>
        <v>71600</v>
      </c>
      <c r="V460" s="13" t="s">
        <v>3659</v>
      </c>
      <c r="W460" s="13" t="s">
        <v>3660</v>
      </c>
      <c r="X460" s="44" t="s">
        <v>5922</v>
      </c>
      <c r="Y460" s="13" t="s">
        <v>29</v>
      </c>
      <c r="Z460" s="19">
        <v>43294</v>
      </c>
      <c r="AA460" s="20">
        <f t="shared" si="50"/>
        <v>71600</v>
      </c>
      <c r="AB460" s="20">
        <v>72600</v>
      </c>
      <c r="AC460" s="147"/>
      <c r="AD460" s="147"/>
    </row>
    <row r="461" spans="1:30" s="128" customFormat="1" ht="33" x14ac:dyDescent="0.25">
      <c r="A461" s="135">
        <v>455</v>
      </c>
      <c r="B461" s="40" t="s">
        <v>5248</v>
      </c>
      <c r="C461" s="12" t="s">
        <v>3777</v>
      </c>
      <c r="D461" s="13" t="s">
        <v>3778</v>
      </c>
      <c r="E461" s="13" t="s">
        <v>4341</v>
      </c>
      <c r="F461" s="12" t="s">
        <v>3779</v>
      </c>
      <c r="G461" s="14" t="s">
        <v>3780</v>
      </c>
      <c r="H461" s="14" t="s">
        <v>3780</v>
      </c>
      <c r="I461" s="15" t="s">
        <v>3780</v>
      </c>
      <c r="J461" s="12" t="s">
        <v>112</v>
      </c>
      <c r="K461" s="12"/>
      <c r="L461" s="12">
        <v>1681</v>
      </c>
      <c r="M461" s="16">
        <v>1681</v>
      </c>
      <c r="N461" s="14" t="s">
        <v>3781</v>
      </c>
      <c r="O461" s="17">
        <v>32000</v>
      </c>
      <c r="P461" s="17">
        <v>7513.04347826087</v>
      </c>
      <c r="Q461" s="18">
        <v>39500</v>
      </c>
      <c r="R461" s="18">
        <f t="shared" si="47"/>
        <v>9766.9565217391319</v>
      </c>
      <c r="S461" s="18">
        <v>0</v>
      </c>
      <c r="T461" s="18">
        <f t="shared" si="51"/>
        <v>41766.956521739135</v>
      </c>
      <c r="U461" s="18">
        <f t="shared" si="49"/>
        <v>41700</v>
      </c>
      <c r="V461" s="13" t="s">
        <v>3659</v>
      </c>
      <c r="W461" s="13" t="s">
        <v>3660</v>
      </c>
      <c r="X461" s="44" t="s">
        <v>5922</v>
      </c>
      <c r="Y461" s="13" t="s">
        <v>29</v>
      </c>
      <c r="Z461" s="19">
        <v>43294</v>
      </c>
      <c r="AA461" s="20">
        <f t="shared" si="50"/>
        <v>41700</v>
      </c>
      <c r="AB461" s="20">
        <v>42300</v>
      </c>
      <c r="AC461" s="147"/>
      <c r="AD461" s="147"/>
    </row>
    <row r="462" spans="1:30" s="128" customFormat="1" ht="30" x14ac:dyDescent="0.25">
      <c r="A462" s="135">
        <v>456</v>
      </c>
      <c r="B462" s="40" t="s">
        <v>5245</v>
      </c>
      <c r="C462" s="12" t="s">
        <v>3765</v>
      </c>
      <c r="D462" s="13" t="s">
        <v>3766</v>
      </c>
      <c r="E462" s="13" t="s">
        <v>4341</v>
      </c>
      <c r="F462" s="12" t="s">
        <v>3767</v>
      </c>
      <c r="G462" s="14" t="s">
        <v>3768</v>
      </c>
      <c r="H462" s="14" t="s">
        <v>3768</v>
      </c>
      <c r="I462" s="15" t="s">
        <v>3768</v>
      </c>
      <c r="J462" s="12" t="s">
        <v>112</v>
      </c>
      <c r="K462" s="12"/>
      <c r="L462" s="12">
        <v>1676</v>
      </c>
      <c r="M462" s="90">
        <v>1676</v>
      </c>
      <c r="N462" s="14" t="s">
        <v>3768</v>
      </c>
      <c r="O462" s="17">
        <v>82255</v>
      </c>
      <c r="P462" s="17">
        <v>19322.608695652201</v>
      </c>
      <c r="Q462" s="81">
        <v>101000</v>
      </c>
      <c r="R462" s="18">
        <f t="shared" si="47"/>
        <v>25119.391304347861</v>
      </c>
      <c r="S462" s="18">
        <v>0</v>
      </c>
      <c r="T462" s="18">
        <f t="shared" si="51"/>
        <v>107374.39130434787</v>
      </c>
      <c r="U462" s="18">
        <f t="shared" si="49"/>
        <v>107300</v>
      </c>
      <c r="V462" s="13" t="s">
        <v>3659</v>
      </c>
      <c r="W462" s="13" t="s">
        <v>3660</v>
      </c>
      <c r="X462" s="44" t="s">
        <v>5922</v>
      </c>
      <c r="Y462" s="13" t="s">
        <v>46</v>
      </c>
      <c r="Z462" s="19">
        <v>43294</v>
      </c>
      <c r="AA462" s="20">
        <f t="shared" si="50"/>
        <v>107300</v>
      </c>
      <c r="AB462" s="20">
        <v>108700</v>
      </c>
      <c r="AC462" s="24" t="s">
        <v>3769</v>
      </c>
      <c r="AD462" s="147"/>
    </row>
    <row r="463" spans="1:30" s="128" customFormat="1" ht="33" x14ac:dyDescent="0.25">
      <c r="A463" s="135">
        <v>457</v>
      </c>
      <c r="B463" s="40" t="s">
        <v>5240</v>
      </c>
      <c r="C463" s="12" t="s">
        <v>3742</v>
      </c>
      <c r="D463" s="13" t="s">
        <v>3743</v>
      </c>
      <c r="E463" s="13" t="s">
        <v>4341</v>
      </c>
      <c r="F463" s="12" t="s">
        <v>3744</v>
      </c>
      <c r="G463" s="14" t="s">
        <v>3745</v>
      </c>
      <c r="H463" s="14" t="s">
        <v>3745</v>
      </c>
      <c r="I463" s="15" t="s">
        <v>3745</v>
      </c>
      <c r="J463" s="12" t="s">
        <v>26</v>
      </c>
      <c r="K463" s="12"/>
      <c r="L463" s="12">
        <v>1672</v>
      </c>
      <c r="M463" s="16">
        <v>1672</v>
      </c>
      <c r="N463" s="14" t="s">
        <v>3746</v>
      </c>
      <c r="O463" s="17">
        <v>270000</v>
      </c>
      <c r="P463" s="17">
        <v>54782.608695652198</v>
      </c>
      <c r="Q463" s="18">
        <v>324000</v>
      </c>
      <c r="R463" s="18">
        <f t="shared" si="47"/>
        <v>71217.391304347853</v>
      </c>
      <c r="S463" s="18">
        <v>0</v>
      </c>
      <c r="T463" s="18">
        <f t="shared" si="51"/>
        <v>341217.39130434784</v>
      </c>
      <c r="U463" s="18">
        <f t="shared" si="49"/>
        <v>341200</v>
      </c>
      <c r="V463" s="13" t="s">
        <v>3659</v>
      </c>
      <c r="W463" s="13" t="s">
        <v>3660</v>
      </c>
      <c r="X463" s="44" t="s">
        <v>5925</v>
      </c>
      <c r="Y463" s="13" t="s">
        <v>29</v>
      </c>
      <c r="Z463" s="19">
        <v>43294</v>
      </c>
      <c r="AA463" s="20">
        <f t="shared" si="50"/>
        <v>341200</v>
      </c>
      <c r="AB463" s="20">
        <v>345200</v>
      </c>
      <c r="AC463" s="24"/>
      <c r="AD463" s="147"/>
    </row>
    <row r="464" spans="1:30" s="128" customFormat="1" ht="33" x14ac:dyDescent="0.25">
      <c r="A464" s="135">
        <v>458</v>
      </c>
      <c r="B464" s="40" t="s">
        <v>5241</v>
      </c>
      <c r="C464" s="12" t="s">
        <v>3747</v>
      </c>
      <c r="D464" s="13" t="s">
        <v>3748</v>
      </c>
      <c r="E464" s="13" t="s">
        <v>4341</v>
      </c>
      <c r="F464" s="12" t="s">
        <v>3749</v>
      </c>
      <c r="G464" s="14" t="s">
        <v>3750</v>
      </c>
      <c r="H464" s="14" t="s">
        <v>3750</v>
      </c>
      <c r="I464" s="15" t="s">
        <v>3750</v>
      </c>
      <c r="J464" s="12" t="s">
        <v>112</v>
      </c>
      <c r="K464" s="12"/>
      <c r="L464" s="12">
        <v>1673</v>
      </c>
      <c r="M464" s="16">
        <v>1673</v>
      </c>
      <c r="N464" s="14" t="s">
        <v>3750</v>
      </c>
      <c r="O464" s="17">
        <v>131122</v>
      </c>
      <c r="P464" s="17">
        <v>30800.347826087</v>
      </c>
      <c r="Q464" s="18">
        <v>161000</v>
      </c>
      <c r="R464" s="18">
        <f t="shared" si="47"/>
        <v>40040.452173913101</v>
      </c>
      <c r="S464" s="18">
        <v>0</v>
      </c>
      <c r="T464" s="18">
        <f t="shared" si="51"/>
        <v>171162.4521739131</v>
      </c>
      <c r="U464" s="18">
        <f t="shared" si="49"/>
        <v>171100</v>
      </c>
      <c r="V464" s="13" t="s">
        <v>3659</v>
      </c>
      <c r="W464" s="13" t="s">
        <v>3660</v>
      </c>
      <c r="X464" s="44" t="s">
        <v>5922</v>
      </c>
      <c r="Y464" s="13" t="s">
        <v>29</v>
      </c>
      <c r="Z464" s="19">
        <v>43294</v>
      </c>
      <c r="AA464" s="20">
        <f t="shared" si="50"/>
        <v>171100</v>
      </c>
      <c r="AB464" s="20">
        <v>173400</v>
      </c>
      <c r="AC464" s="24" t="s">
        <v>3751</v>
      </c>
      <c r="AD464" s="147"/>
    </row>
    <row r="465" spans="1:30" s="128" customFormat="1" ht="33" x14ac:dyDescent="0.25">
      <c r="A465" s="135">
        <v>459</v>
      </c>
      <c r="B465" s="40" t="s">
        <v>5242</v>
      </c>
      <c r="C465" s="12" t="s">
        <v>3752</v>
      </c>
      <c r="D465" s="13" t="s">
        <v>3753</v>
      </c>
      <c r="E465" s="13" t="s">
        <v>4341</v>
      </c>
      <c r="F465" s="12" t="s">
        <v>3754</v>
      </c>
      <c r="G465" s="14" t="s">
        <v>3755</v>
      </c>
      <c r="H465" s="14" t="s">
        <v>3755</v>
      </c>
      <c r="I465" s="15" t="s">
        <v>3755</v>
      </c>
      <c r="J465" s="12" t="s">
        <v>26</v>
      </c>
      <c r="K465" s="12"/>
      <c r="L465" s="12">
        <v>1674</v>
      </c>
      <c r="M465" s="16">
        <v>1674</v>
      </c>
      <c r="N465" s="14" t="s">
        <v>3756</v>
      </c>
      <c r="O465" s="17">
        <v>275000</v>
      </c>
      <c r="P465" s="17">
        <v>46956.521739130403</v>
      </c>
      <c r="Q465" s="18">
        <v>321000</v>
      </c>
      <c r="R465" s="18">
        <f t="shared" si="47"/>
        <v>61043.478260869524</v>
      </c>
      <c r="S465" s="18">
        <v>0</v>
      </c>
      <c r="T465" s="18">
        <f t="shared" si="51"/>
        <v>336043.47826086951</v>
      </c>
      <c r="U465" s="18">
        <f t="shared" si="49"/>
        <v>336000</v>
      </c>
      <c r="V465" s="13" t="s">
        <v>3659</v>
      </c>
      <c r="W465" s="13" t="s">
        <v>3660</v>
      </c>
      <c r="X465" s="44" t="s">
        <v>5925</v>
      </c>
      <c r="Y465" s="13" t="s">
        <v>29</v>
      </c>
      <c r="Z465" s="19">
        <v>43294</v>
      </c>
      <c r="AA465" s="20">
        <f t="shared" si="50"/>
        <v>336000</v>
      </c>
      <c r="AB465" s="20">
        <v>339400</v>
      </c>
      <c r="AC465" s="24"/>
      <c r="AD465" s="147"/>
    </row>
    <row r="466" spans="1:30" s="128" customFormat="1" ht="33" x14ac:dyDescent="0.25">
      <c r="A466" s="135">
        <v>460</v>
      </c>
      <c r="B466" s="40" t="s">
        <v>5243</v>
      </c>
      <c r="C466" s="12" t="s">
        <v>3757</v>
      </c>
      <c r="D466" s="13" t="s">
        <v>3753</v>
      </c>
      <c r="E466" s="13" t="s">
        <v>4341</v>
      </c>
      <c r="F466" s="12" t="s">
        <v>3758</v>
      </c>
      <c r="G466" s="14" t="s">
        <v>3759</v>
      </c>
      <c r="H466" s="14" t="s">
        <v>3759</v>
      </c>
      <c r="I466" s="15" t="s">
        <v>3759</v>
      </c>
      <c r="J466" s="12" t="s">
        <v>26</v>
      </c>
      <c r="K466" s="12"/>
      <c r="L466" s="12">
        <v>1674</v>
      </c>
      <c r="M466" s="16">
        <v>1674</v>
      </c>
      <c r="N466" s="14" t="s">
        <v>3756</v>
      </c>
      <c r="O466" s="17">
        <v>275000</v>
      </c>
      <c r="P466" s="17">
        <v>46956.521739130403</v>
      </c>
      <c r="Q466" s="18">
        <v>321000</v>
      </c>
      <c r="R466" s="18">
        <f t="shared" si="47"/>
        <v>61043.478260869524</v>
      </c>
      <c r="S466" s="18">
        <v>0</v>
      </c>
      <c r="T466" s="18">
        <f t="shared" si="51"/>
        <v>336043.47826086951</v>
      </c>
      <c r="U466" s="18">
        <f t="shared" si="49"/>
        <v>336000</v>
      </c>
      <c r="V466" s="13" t="s">
        <v>3659</v>
      </c>
      <c r="W466" s="13" t="s">
        <v>3660</v>
      </c>
      <c r="X466" s="44" t="s">
        <v>5925</v>
      </c>
      <c r="Y466" s="13" t="s">
        <v>29</v>
      </c>
      <c r="Z466" s="19">
        <v>43294</v>
      </c>
      <c r="AA466" s="20">
        <f t="shared" si="50"/>
        <v>336000</v>
      </c>
      <c r="AB466" s="20">
        <v>339400</v>
      </c>
      <c r="AC466" s="24"/>
      <c r="AD466" s="147"/>
    </row>
    <row r="467" spans="1:30" s="128" customFormat="1" ht="33" x14ac:dyDescent="0.25">
      <c r="A467" s="135">
        <v>461</v>
      </c>
      <c r="B467" s="40" t="s">
        <v>5244</v>
      </c>
      <c r="C467" s="12" t="s">
        <v>3760</v>
      </c>
      <c r="D467" s="13" t="s">
        <v>3761</v>
      </c>
      <c r="E467" s="13" t="s">
        <v>4341</v>
      </c>
      <c r="F467" s="12" t="s">
        <v>3762</v>
      </c>
      <c r="G467" s="14" t="s">
        <v>3763</v>
      </c>
      <c r="H467" s="14" t="s">
        <v>3763</v>
      </c>
      <c r="I467" s="15" t="s">
        <v>3763</v>
      </c>
      <c r="J467" s="12" t="s">
        <v>26</v>
      </c>
      <c r="K467" s="12"/>
      <c r="L467" s="12">
        <v>1675</v>
      </c>
      <c r="M467" s="16">
        <v>1675</v>
      </c>
      <c r="N467" s="14" t="s">
        <v>3764</v>
      </c>
      <c r="O467" s="17">
        <v>275000</v>
      </c>
      <c r="P467" s="17">
        <v>46956.521739130403</v>
      </c>
      <c r="Q467" s="18">
        <v>321000</v>
      </c>
      <c r="R467" s="18">
        <f t="shared" si="47"/>
        <v>61043.478260869524</v>
      </c>
      <c r="S467" s="18">
        <v>0</v>
      </c>
      <c r="T467" s="18">
        <f t="shared" si="51"/>
        <v>336043.47826086951</v>
      </c>
      <c r="U467" s="18">
        <f t="shared" si="49"/>
        <v>336000</v>
      </c>
      <c r="V467" s="13" t="s">
        <v>3659</v>
      </c>
      <c r="W467" s="13" t="s">
        <v>3660</v>
      </c>
      <c r="X467" s="44" t="s">
        <v>5925</v>
      </c>
      <c r="Y467" s="13" t="s">
        <v>29</v>
      </c>
      <c r="Z467" s="19">
        <v>43294</v>
      </c>
      <c r="AA467" s="20">
        <f t="shared" si="50"/>
        <v>336000</v>
      </c>
      <c r="AB467" s="20">
        <v>339400</v>
      </c>
      <c r="AC467" s="24"/>
      <c r="AD467" s="147"/>
    </row>
    <row r="468" spans="1:30" s="128" customFormat="1" ht="16.5" x14ac:dyDescent="0.25">
      <c r="A468" s="135">
        <v>462</v>
      </c>
      <c r="B468" s="40" t="s">
        <v>5238</v>
      </c>
      <c r="C468" s="12" t="s">
        <v>3733</v>
      </c>
      <c r="D468" s="13" t="s">
        <v>3734</v>
      </c>
      <c r="E468" s="13" t="s">
        <v>4341</v>
      </c>
      <c r="F468" s="12" t="s">
        <v>3735</v>
      </c>
      <c r="G468" s="14" t="s">
        <v>3736</v>
      </c>
      <c r="H468" s="14" t="s">
        <v>3736</v>
      </c>
      <c r="I468" s="15" t="s">
        <v>3736</v>
      </c>
      <c r="J468" s="12" t="s">
        <v>26</v>
      </c>
      <c r="K468" s="12"/>
      <c r="L468" s="12">
        <v>1670</v>
      </c>
      <c r="M468" s="16">
        <v>1670</v>
      </c>
      <c r="N468" s="14" t="s">
        <v>3736</v>
      </c>
      <c r="O468" s="17">
        <v>360000</v>
      </c>
      <c r="P468" s="17">
        <v>62608.695652173898</v>
      </c>
      <c r="Q468" s="18">
        <v>422000</v>
      </c>
      <c r="R468" s="18">
        <f t="shared" si="47"/>
        <v>81391.304347826066</v>
      </c>
      <c r="S468" s="18">
        <v>0</v>
      </c>
      <c r="T468" s="18">
        <f t="shared" si="51"/>
        <v>441391.30434782605</v>
      </c>
      <c r="U468" s="18">
        <f t="shared" si="49"/>
        <v>441300</v>
      </c>
      <c r="V468" s="13" t="s">
        <v>3659</v>
      </c>
      <c r="W468" s="13" t="s">
        <v>3660</v>
      </c>
      <c r="X468" s="44" t="s">
        <v>5925</v>
      </c>
      <c r="Y468" s="13" t="s">
        <v>29</v>
      </c>
      <c r="Z468" s="19">
        <v>43294</v>
      </c>
      <c r="AA468" s="20">
        <f t="shared" si="50"/>
        <v>441300</v>
      </c>
      <c r="AB468" s="20">
        <v>445900</v>
      </c>
      <c r="AC468" s="147"/>
      <c r="AD468" s="147"/>
    </row>
    <row r="469" spans="1:30" s="128" customFormat="1" ht="33" x14ac:dyDescent="0.25">
      <c r="A469" s="135">
        <v>463</v>
      </c>
      <c r="B469" s="40" t="s">
        <v>5239</v>
      </c>
      <c r="C469" s="12" t="s">
        <v>3737</v>
      </c>
      <c r="D469" s="13" t="s">
        <v>3738</v>
      </c>
      <c r="E469" s="13" t="s">
        <v>4341</v>
      </c>
      <c r="F469" s="12" t="s">
        <v>3739</v>
      </c>
      <c r="G469" s="14" t="s">
        <v>3740</v>
      </c>
      <c r="H469" s="14" t="s">
        <v>3740</v>
      </c>
      <c r="I469" s="15" t="s">
        <v>3740</v>
      </c>
      <c r="J469" s="12" t="s">
        <v>26</v>
      </c>
      <c r="K469" s="12"/>
      <c r="L469" s="12">
        <v>1671</v>
      </c>
      <c r="M469" s="16">
        <v>1671</v>
      </c>
      <c r="N469" s="14" t="s">
        <v>3741</v>
      </c>
      <c r="O469" s="17">
        <v>180000</v>
      </c>
      <c r="P469" s="17">
        <v>42260.869565217399</v>
      </c>
      <c r="Q469" s="18">
        <v>222000</v>
      </c>
      <c r="R469" s="18">
        <f t="shared" si="47"/>
        <v>54939.130434782623</v>
      </c>
      <c r="S469" s="18">
        <v>0</v>
      </c>
      <c r="T469" s="18">
        <f t="shared" si="51"/>
        <v>234939.13043478262</v>
      </c>
      <c r="U469" s="18">
        <f t="shared" si="49"/>
        <v>234900</v>
      </c>
      <c r="V469" s="13" t="s">
        <v>3659</v>
      </c>
      <c r="W469" s="13" t="s">
        <v>3660</v>
      </c>
      <c r="X469" s="44" t="s">
        <v>5925</v>
      </c>
      <c r="Y469" s="13" t="s">
        <v>29</v>
      </c>
      <c r="Z469" s="19">
        <v>43294</v>
      </c>
      <c r="AA469" s="20">
        <f t="shared" si="50"/>
        <v>234900</v>
      </c>
      <c r="AB469" s="20">
        <v>238000</v>
      </c>
      <c r="AC469" s="147"/>
      <c r="AD469" s="147"/>
    </row>
    <row r="470" spans="1:30" s="128" customFormat="1" ht="33" x14ac:dyDescent="0.25">
      <c r="A470" s="135">
        <v>464</v>
      </c>
      <c r="B470" s="40" t="s">
        <v>5237</v>
      </c>
      <c r="C470" s="12" t="s">
        <v>3728</v>
      </c>
      <c r="D470" s="13" t="s">
        <v>3729</v>
      </c>
      <c r="E470" s="13" t="s">
        <v>4341</v>
      </c>
      <c r="F470" s="12" t="s">
        <v>3730</v>
      </c>
      <c r="G470" s="14" t="s">
        <v>3731</v>
      </c>
      <c r="H470" s="14" t="s">
        <v>3731</v>
      </c>
      <c r="I470" s="15" t="s">
        <v>3731</v>
      </c>
      <c r="J470" s="12" t="s">
        <v>26</v>
      </c>
      <c r="K470" s="12"/>
      <c r="L470" s="12">
        <v>1664</v>
      </c>
      <c r="M470" s="16">
        <v>1664</v>
      </c>
      <c r="N470" s="14" t="s">
        <v>3732</v>
      </c>
      <c r="O470" s="17">
        <v>62600</v>
      </c>
      <c r="P470" s="17">
        <v>14713.043478260901</v>
      </c>
      <c r="Q470" s="18">
        <v>77300</v>
      </c>
      <c r="R470" s="18">
        <f t="shared" si="47"/>
        <v>19126.956521739172</v>
      </c>
      <c r="S470" s="18">
        <v>0</v>
      </c>
      <c r="T470" s="18">
        <f t="shared" si="51"/>
        <v>81726.956521739165</v>
      </c>
      <c r="U470" s="18">
        <f t="shared" si="49"/>
        <v>81700</v>
      </c>
      <c r="V470" s="13" t="s">
        <v>3659</v>
      </c>
      <c r="W470" s="13" t="s">
        <v>3660</v>
      </c>
      <c r="X470" s="44" t="s">
        <v>5925</v>
      </c>
      <c r="Y470" s="13" t="s">
        <v>29</v>
      </c>
      <c r="Z470" s="19">
        <v>43294</v>
      </c>
      <c r="AA470" s="20">
        <f t="shared" si="50"/>
        <v>81700</v>
      </c>
      <c r="AB470" s="20">
        <v>82700</v>
      </c>
      <c r="AC470" s="147"/>
      <c r="AD470" s="147"/>
    </row>
    <row r="471" spans="1:30" s="128" customFormat="1" ht="16.5" x14ac:dyDescent="0.25">
      <c r="A471" s="135">
        <v>465</v>
      </c>
      <c r="B471" s="40" t="s">
        <v>5236</v>
      </c>
      <c r="C471" s="12" t="s">
        <v>3723</v>
      </c>
      <c r="D471" s="13" t="s">
        <v>3724</v>
      </c>
      <c r="E471" s="13" t="s">
        <v>4341</v>
      </c>
      <c r="F471" s="12" t="s">
        <v>3725</v>
      </c>
      <c r="G471" s="14" t="s">
        <v>3726</v>
      </c>
      <c r="H471" s="14" t="s">
        <v>3726</v>
      </c>
      <c r="I471" s="15" t="s">
        <v>3726</v>
      </c>
      <c r="J471" s="12" t="s">
        <v>112</v>
      </c>
      <c r="K471" s="12"/>
      <c r="L471" s="12">
        <v>1661</v>
      </c>
      <c r="M471" s="16">
        <v>1661</v>
      </c>
      <c r="N471" s="14" t="s">
        <v>3727</v>
      </c>
      <c r="O471" s="17">
        <v>45000</v>
      </c>
      <c r="P471" s="17">
        <v>10486.956521739099</v>
      </c>
      <c r="Q471" s="18">
        <v>55400</v>
      </c>
      <c r="R471" s="18">
        <f t="shared" ref="R471:R521" si="52">+P471/1800000*2340000</f>
        <v>13633.043478260828</v>
      </c>
      <c r="S471" s="18">
        <v>0</v>
      </c>
      <c r="T471" s="18">
        <f t="shared" si="51"/>
        <v>58633.043478260828</v>
      </c>
      <c r="U471" s="18">
        <f t="shared" ref="U471:U521" si="53">ROUNDDOWN(T471,-2)</f>
        <v>58600</v>
      </c>
      <c r="V471" s="13" t="s">
        <v>3659</v>
      </c>
      <c r="W471" s="13" t="s">
        <v>3660</v>
      </c>
      <c r="X471" s="44" t="s">
        <v>5922</v>
      </c>
      <c r="Y471" s="13" t="s">
        <v>29</v>
      </c>
      <c r="Z471" s="19">
        <v>43294</v>
      </c>
      <c r="AA471" s="20">
        <f t="shared" ref="AA471:AA521" si="54">U471</f>
        <v>58600</v>
      </c>
      <c r="AB471" s="20">
        <v>59300</v>
      </c>
      <c r="AC471" s="147"/>
      <c r="AD471" s="147"/>
    </row>
    <row r="472" spans="1:30" s="128" customFormat="1" ht="33" x14ac:dyDescent="0.25">
      <c r="A472" s="135">
        <v>466</v>
      </c>
      <c r="B472" s="40" t="s">
        <v>5233</v>
      </c>
      <c r="C472" s="12" t="s">
        <v>3720</v>
      </c>
      <c r="D472" s="13" t="s">
        <v>3712</v>
      </c>
      <c r="E472" s="13" t="s">
        <v>4341</v>
      </c>
      <c r="F472" s="12" t="s">
        <v>3721</v>
      </c>
      <c r="G472" s="14" t="s">
        <v>3722</v>
      </c>
      <c r="H472" s="14" t="s">
        <v>3722</v>
      </c>
      <c r="I472" s="15" t="s">
        <v>3722</v>
      </c>
      <c r="J472" s="12" t="s">
        <v>112</v>
      </c>
      <c r="K472" s="12"/>
      <c r="L472" s="12">
        <v>1651</v>
      </c>
      <c r="M472" s="16">
        <v>1651</v>
      </c>
      <c r="N472" s="14" t="s">
        <v>3713</v>
      </c>
      <c r="O472" s="17">
        <v>110000</v>
      </c>
      <c r="P472" s="17">
        <v>25043.4782608696</v>
      </c>
      <c r="Q472" s="18">
        <v>135000</v>
      </c>
      <c r="R472" s="18">
        <f t="shared" si="52"/>
        <v>32556.52173913048</v>
      </c>
      <c r="S472" s="18">
        <v>0</v>
      </c>
      <c r="T472" s="18">
        <f t="shared" si="51"/>
        <v>142556.52173913049</v>
      </c>
      <c r="U472" s="18">
        <f t="shared" si="53"/>
        <v>142500</v>
      </c>
      <c r="V472" s="13" t="s">
        <v>3659</v>
      </c>
      <c r="W472" s="13" t="s">
        <v>3660</v>
      </c>
      <c r="X472" s="44" t="s">
        <v>5925</v>
      </c>
      <c r="Y472" s="13" t="s">
        <v>29</v>
      </c>
      <c r="Z472" s="19">
        <v>43294</v>
      </c>
      <c r="AA472" s="20">
        <f t="shared" si="54"/>
        <v>142500</v>
      </c>
      <c r="AB472" s="20">
        <v>144300</v>
      </c>
      <c r="AC472" s="147"/>
      <c r="AD472" s="147"/>
    </row>
    <row r="473" spans="1:30" s="128" customFormat="1" ht="33" x14ac:dyDescent="0.25">
      <c r="A473" s="135">
        <v>467</v>
      </c>
      <c r="B473" s="40" t="s">
        <v>5234</v>
      </c>
      <c r="C473" s="12" t="s">
        <v>3714</v>
      </c>
      <c r="D473" s="13" t="s">
        <v>3712</v>
      </c>
      <c r="E473" s="13" t="s">
        <v>4341</v>
      </c>
      <c r="F473" s="12" t="s">
        <v>3715</v>
      </c>
      <c r="G473" s="14" t="s">
        <v>3716</v>
      </c>
      <c r="H473" s="14" t="s">
        <v>3716</v>
      </c>
      <c r="I473" s="15" t="s">
        <v>3716</v>
      </c>
      <c r="J473" s="12" t="s">
        <v>112</v>
      </c>
      <c r="K473" s="12"/>
      <c r="L473" s="12">
        <v>1651</v>
      </c>
      <c r="M473" s="16">
        <v>1651</v>
      </c>
      <c r="N473" s="14" t="s">
        <v>3713</v>
      </c>
      <c r="O473" s="17">
        <v>110000</v>
      </c>
      <c r="P473" s="17">
        <v>25043.4782608696</v>
      </c>
      <c r="Q473" s="18">
        <v>135000</v>
      </c>
      <c r="R473" s="18">
        <f t="shared" si="52"/>
        <v>32556.52173913048</v>
      </c>
      <c r="S473" s="18">
        <v>0</v>
      </c>
      <c r="T473" s="18">
        <f t="shared" si="51"/>
        <v>142556.52173913049</v>
      </c>
      <c r="U473" s="18">
        <f t="shared" si="53"/>
        <v>142500</v>
      </c>
      <c r="V473" s="13" t="s">
        <v>3659</v>
      </c>
      <c r="W473" s="13" t="s">
        <v>3660</v>
      </c>
      <c r="X473" s="44" t="s">
        <v>5925</v>
      </c>
      <c r="Y473" s="13" t="s">
        <v>29</v>
      </c>
      <c r="Z473" s="19">
        <v>43294</v>
      </c>
      <c r="AA473" s="20">
        <f t="shared" si="54"/>
        <v>142500</v>
      </c>
      <c r="AB473" s="20">
        <v>144300</v>
      </c>
      <c r="AC473" s="147"/>
      <c r="AD473" s="147"/>
    </row>
    <row r="474" spans="1:30" s="128" customFormat="1" ht="33" x14ac:dyDescent="0.25">
      <c r="A474" s="135">
        <v>468</v>
      </c>
      <c r="B474" s="40" t="s">
        <v>5235</v>
      </c>
      <c r="C474" s="12" t="s">
        <v>3717</v>
      </c>
      <c r="D474" s="13" t="s">
        <v>3712</v>
      </c>
      <c r="E474" s="13" t="s">
        <v>4341</v>
      </c>
      <c r="F474" s="12" t="s">
        <v>3718</v>
      </c>
      <c r="G474" s="14" t="s">
        <v>3719</v>
      </c>
      <c r="H474" s="14" t="s">
        <v>3719</v>
      </c>
      <c r="I474" s="15" t="s">
        <v>3719</v>
      </c>
      <c r="J474" s="12" t="s">
        <v>112</v>
      </c>
      <c r="K474" s="12"/>
      <c r="L474" s="12">
        <v>1651</v>
      </c>
      <c r="M474" s="16">
        <v>1651</v>
      </c>
      <c r="N474" s="14" t="s">
        <v>3713</v>
      </c>
      <c r="O474" s="17">
        <v>110000</v>
      </c>
      <c r="P474" s="17">
        <v>25043.4782608696</v>
      </c>
      <c r="Q474" s="18">
        <v>135000</v>
      </c>
      <c r="R474" s="18">
        <f t="shared" si="52"/>
        <v>32556.52173913048</v>
      </c>
      <c r="S474" s="18">
        <v>0</v>
      </c>
      <c r="T474" s="18">
        <f t="shared" si="51"/>
        <v>142556.52173913049</v>
      </c>
      <c r="U474" s="18">
        <f t="shared" si="53"/>
        <v>142500</v>
      </c>
      <c r="V474" s="13" t="s">
        <v>3659</v>
      </c>
      <c r="W474" s="13" t="s">
        <v>3660</v>
      </c>
      <c r="X474" s="44" t="s">
        <v>5925</v>
      </c>
      <c r="Y474" s="13" t="s">
        <v>25</v>
      </c>
      <c r="Z474" s="19">
        <v>43294</v>
      </c>
      <c r="AA474" s="20">
        <f t="shared" si="54"/>
        <v>142500</v>
      </c>
      <c r="AB474" s="20">
        <v>144300</v>
      </c>
      <c r="AC474" s="147"/>
      <c r="AD474" s="147"/>
    </row>
    <row r="475" spans="1:30" s="128" customFormat="1" ht="33" x14ac:dyDescent="0.25">
      <c r="A475" s="135">
        <v>469</v>
      </c>
      <c r="B475" s="40" t="s">
        <v>5230</v>
      </c>
      <c r="C475" s="12" t="s">
        <v>3704</v>
      </c>
      <c r="D475" s="13" t="s">
        <v>3700</v>
      </c>
      <c r="E475" s="13" t="s">
        <v>4341</v>
      </c>
      <c r="F475" s="12" t="s">
        <v>3705</v>
      </c>
      <c r="G475" s="14" t="s">
        <v>3706</v>
      </c>
      <c r="H475" s="14" t="s">
        <v>3706</v>
      </c>
      <c r="I475" s="15" t="s">
        <v>3706</v>
      </c>
      <c r="J475" s="12" t="s">
        <v>26</v>
      </c>
      <c r="K475" s="12"/>
      <c r="L475" s="12">
        <v>1649</v>
      </c>
      <c r="M475" s="16">
        <v>1649</v>
      </c>
      <c r="N475" s="14" t="s">
        <v>3703</v>
      </c>
      <c r="O475" s="17">
        <v>130000</v>
      </c>
      <c r="P475" s="17">
        <v>29739.130434782601</v>
      </c>
      <c r="Q475" s="18">
        <v>159000</v>
      </c>
      <c r="R475" s="18">
        <f t="shared" si="52"/>
        <v>38660.869565217377</v>
      </c>
      <c r="S475" s="18">
        <v>0</v>
      </c>
      <c r="T475" s="18">
        <f t="shared" si="51"/>
        <v>168660.86956521738</v>
      </c>
      <c r="U475" s="18">
        <f t="shared" si="53"/>
        <v>168600</v>
      </c>
      <c r="V475" s="13" t="s">
        <v>3659</v>
      </c>
      <c r="W475" s="13" t="s">
        <v>3660</v>
      </c>
      <c r="X475" s="44" t="s">
        <v>5925</v>
      </c>
      <c r="Y475" s="13" t="s">
        <v>29</v>
      </c>
      <c r="Z475" s="19">
        <v>43294</v>
      </c>
      <c r="AA475" s="20">
        <f t="shared" si="54"/>
        <v>168600</v>
      </c>
      <c r="AB475" s="20">
        <v>170800</v>
      </c>
      <c r="AC475" s="147"/>
      <c r="AD475" s="147"/>
    </row>
    <row r="476" spans="1:30" s="128" customFormat="1" ht="33" x14ac:dyDescent="0.25">
      <c r="A476" s="135">
        <v>470</v>
      </c>
      <c r="B476" s="40" t="s">
        <v>5231</v>
      </c>
      <c r="C476" s="12" t="s">
        <v>3699</v>
      </c>
      <c r="D476" s="13" t="s">
        <v>3700</v>
      </c>
      <c r="E476" s="13" t="s">
        <v>4341</v>
      </c>
      <c r="F476" s="12" t="s">
        <v>3701</v>
      </c>
      <c r="G476" s="14" t="s">
        <v>3702</v>
      </c>
      <c r="H476" s="14" t="s">
        <v>3702</v>
      </c>
      <c r="I476" s="15" t="s">
        <v>3702</v>
      </c>
      <c r="J476" s="12" t="s">
        <v>26</v>
      </c>
      <c r="K476" s="12"/>
      <c r="L476" s="12">
        <v>1649</v>
      </c>
      <c r="M476" s="16">
        <v>1649</v>
      </c>
      <c r="N476" s="14" t="s">
        <v>3703</v>
      </c>
      <c r="O476" s="17">
        <v>130000</v>
      </c>
      <c r="P476" s="17">
        <v>29739.130434782601</v>
      </c>
      <c r="Q476" s="18">
        <v>159000</v>
      </c>
      <c r="R476" s="18">
        <f t="shared" si="52"/>
        <v>38660.869565217377</v>
      </c>
      <c r="S476" s="18">
        <v>0</v>
      </c>
      <c r="T476" s="18">
        <f t="shared" si="51"/>
        <v>168660.86956521738</v>
      </c>
      <c r="U476" s="18">
        <f t="shared" si="53"/>
        <v>168600</v>
      </c>
      <c r="V476" s="13" t="s">
        <v>3659</v>
      </c>
      <c r="W476" s="13" t="s">
        <v>3660</v>
      </c>
      <c r="X476" s="44" t="s">
        <v>5925</v>
      </c>
      <c r="Y476" s="13" t="s">
        <v>25</v>
      </c>
      <c r="Z476" s="19">
        <v>43294</v>
      </c>
      <c r="AA476" s="20">
        <f t="shared" si="54"/>
        <v>168600</v>
      </c>
      <c r="AB476" s="20">
        <v>170800</v>
      </c>
      <c r="AC476" s="147"/>
      <c r="AD476" s="147"/>
    </row>
    <row r="477" spans="1:30" s="128" customFormat="1" ht="33" x14ac:dyDescent="0.25">
      <c r="A477" s="135">
        <v>471</v>
      </c>
      <c r="B477" s="40" t="s">
        <v>5232</v>
      </c>
      <c r="C477" s="12" t="s">
        <v>3707</v>
      </c>
      <c r="D477" s="13" t="s">
        <v>3708</v>
      </c>
      <c r="E477" s="13" t="s">
        <v>4341</v>
      </c>
      <c r="F477" s="12" t="s">
        <v>3709</v>
      </c>
      <c r="G477" s="14" t="s">
        <v>3710</v>
      </c>
      <c r="H477" s="14" t="s">
        <v>3710</v>
      </c>
      <c r="I477" s="15" t="s">
        <v>3710</v>
      </c>
      <c r="J477" s="12" t="s">
        <v>26</v>
      </c>
      <c r="K477" s="12"/>
      <c r="L477" s="12">
        <v>1650</v>
      </c>
      <c r="M477" s="16">
        <v>1650</v>
      </c>
      <c r="N477" s="14" t="s">
        <v>3711</v>
      </c>
      <c r="O477" s="17">
        <v>130000</v>
      </c>
      <c r="P477" s="17">
        <v>29739.130434782601</v>
      </c>
      <c r="Q477" s="18">
        <v>159000</v>
      </c>
      <c r="R477" s="18">
        <f t="shared" si="52"/>
        <v>38660.869565217377</v>
      </c>
      <c r="S477" s="18">
        <v>0</v>
      </c>
      <c r="T477" s="18">
        <f t="shared" si="51"/>
        <v>168660.86956521738</v>
      </c>
      <c r="U477" s="18">
        <f t="shared" si="53"/>
        <v>168600</v>
      </c>
      <c r="V477" s="13" t="s">
        <v>3659</v>
      </c>
      <c r="W477" s="13" t="s">
        <v>3660</v>
      </c>
      <c r="X477" s="44" t="s">
        <v>5925</v>
      </c>
      <c r="Y477" s="13" t="s">
        <v>29</v>
      </c>
      <c r="Z477" s="19">
        <v>43294</v>
      </c>
      <c r="AA477" s="20">
        <f t="shared" si="54"/>
        <v>168600</v>
      </c>
      <c r="AB477" s="20">
        <v>170800</v>
      </c>
      <c r="AC477" s="147"/>
      <c r="AD477" s="147"/>
    </row>
    <row r="478" spans="1:30" s="128" customFormat="1" ht="16.5" x14ac:dyDescent="0.25">
      <c r="A478" s="135">
        <v>472</v>
      </c>
      <c r="B478" s="40" t="s">
        <v>5229</v>
      </c>
      <c r="C478" s="12" t="s">
        <v>3696</v>
      </c>
      <c r="D478" s="13" t="s">
        <v>3694</v>
      </c>
      <c r="E478" s="13" t="s">
        <v>4341</v>
      </c>
      <c r="F478" s="12" t="s">
        <v>3697</v>
      </c>
      <c r="G478" s="14" t="s">
        <v>3698</v>
      </c>
      <c r="H478" s="14" t="s">
        <v>3698</v>
      </c>
      <c r="I478" s="15" t="s">
        <v>3698</v>
      </c>
      <c r="J478" s="12" t="s">
        <v>5</v>
      </c>
      <c r="K478" s="12"/>
      <c r="L478" s="12">
        <v>1641</v>
      </c>
      <c r="M478" s="16">
        <v>1641</v>
      </c>
      <c r="N478" s="14" t="s">
        <v>3695</v>
      </c>
      <c r="O478" s="17">
        <v>60000</v>
      </c>
      <c r="P478" s="17">
        <v>14086.956521739099</v>
      </c>
      <c r="Q478" s="18">
        <v>74000</v>
      </c>
      <c r="R478" s="18">
        <f t="shared" si="52"/>
        <v>18313.043478260832</v>
      </c>
      <c r="S478" s="18">
        <v>0</v>
      </c>
      <c r="T478" s="18">
        <f t="shared" si="51"/>
        <v>78313.043478260835</v>
      </c>
      <c r="U478" s="18">
        <f t="shared" si="53"/>
        <v>78300</v>
      </c>
      <c r="V478" s="13" t="s">
        <v>3659</v>
      </c>
      <c r="W478" s="13" t="s">
        <v>3660</v>
      </c>
      <c r="X478" s="44"/>
      <c r="Y478" s="13" t="s">
        <v>25</v>
      </c>
      <c r="Z478" s="19">
        <v>43294</v>
      </c>
      <c r="AA478" s="20">
        <f t="shared" si="54"/>
        <v>78300</v>
      </c>
      <c r="AB478" s="20">
        <v>79300</v>
      </c>
      <c r="AC478" s="147"/>
      <c r="AD478" s="147"/>
    </row>
    <row r="479" spans="1:30" s="128" customFormat="1" ht="33" x14ac:dyDescent="0.25">
      <c r="A479" s="135">
        <v>473</v>
      </c>
      <c r="B479" s="40" t="s">
        <v>5228</v>
      </c>
      <c r="C479" s="12" t="s">
        <v>3691</v>
      </c>
      <c r="D479" s="13" t="s">
        <v>3687</v>
      </c>
      <c r="E479" s="13" t="s">
        <v>4341</v>
      </c>
      <c r="F479" s="12" t="s">
        <v>3692</v>
      </c>
      <c r="G479" s="14" t="s">
        <v>3693</v>
      </c>
      <c r="H479" s="14" t="s">
        <v>3693</v>
      </c>
      <c r="I479" s="15" t="s">
        <v>3693</v>
      </c>
      <c r="J479" s="12" t="s">
        <v>26</v>
      </c>
      <c r="K479" s="12"/>
      <c r="L479" s="12">
        <v>1636</v>
      </c>
      <c r="M479" s="16">
        <v>1636</v>
      </c>
      <c r="N479" s="14" t="s">
        <v>3690</v>
      </c>
      <c r="O479" s="17">
        <v>100000</v>
      </c>
      <c r="P479" s="17">
        <v>23478.260869565202</v>
      </c>
      <c r="Q479" s="18">
        <v>123000</v>
      </c>
      <c r="R479" s="18">
        <f t="shared" si="52"/>
        <v>30521.739130434762</v>
      </c>
      <c r="S479" s="18">
        <v>0</v>
      </c>
      <c r="T479" s="18">
        <f t="shared" ref="T479:T521" si="55">+O479+R479+S479</f>
        <v>130521.73913043475</v>
      </c>
      <c r="U479" s="18">
        <f t="shared" si="53"/>
        <v>130500</v>
      </c>
      <c r="V479" s="13" t="s">
        <v>3659</v>
      </c>
      <c r="W479" s="13" t="s">
        <v>3660</v>
      </c>
      <c r="X479" s="44" t="s">
        <v>5925</v>
      </c>
      <c r="Y479" s="13" t="s">
        <v>25</v>
      </c>
      <c r="Z479" s="19">
        <v>43294</v>
      </c>
      <c r="AA479" s="20">
        <f t="shared" si="54"/>
        <v>130500</v>
      </c>
      <c r="AB479" s="20">
        <v>132200</v>
      </c>
      <c r="AC479" s="147"/>
      <c r="AD479" s="147"/>
    </row>
    <row r="480" spans="1:30" s="128" customFormat="1" ht="33" x14ac:dyDescent="0.25">
      <c r="A480" s="135">
        <v>474</v>
      </c>
      <c r="B480" s="40" t="s">
        <v>5225</v>
      </c>
      <c r="C480" s="12" t="s">
        <v>3676</v>
      </c>
      <c r="D480" s="13" t="s">
        <v>3677</v>
      </c>
      <c r="E480" s="13" t="s">
        <v>4341</v>
      </c>
      <c r="F480" s="12" t="s">
        <v>3678</v>
      </c>
      <c r="G480" s="14" t="s">
        <v>3679</v>
      </c>
      <c r="H480" s="14" t="s">
        <v>3679</v>
      </c>
      <c r="I480" s="15" t="s">
        <v>3679</v>
      </c>
      <c r="J480" s="12" t="s">
        <v>26</v>
      </c>
      <c r="K480" s="12"/>
      <c r="L480" s="12">
        <v>1634</v>
      </c>
      <c r="M480" s="16">
        <v>1634</v>
      </c>
      <c r="N480" s="14" t="s">
        <v>3680</v>
      </c>
      <c r="O480" s="17">
        <v>60000</v>
      </c>
      <c r="P480" s="17">
        <v>14086.956521739099</v>
      </c>
      <c r="Q480" s="18">
        <v>74000</v>
      </c>
      <c r="R480" s="18">
        <f t="shared" si="52"/>
        <v>18313.043478260832</v>
      </c>
      <c r="S480" s="18">
        <v>0</v>
      </c>
      <c r="T480" s="18">
        <f t="shared" si="55"/>
        <v>78313.043478260835</v>
      </c>
      <c r="U480" s="18">
        <f t="shared" si="53"/>
        <v>78300</v>
      </c>
      <c r="V480" s="13" t="s">
        <v>3659</v>
      </c>
      <c r="W480" s="13" t="s">
        <v>3660</v>
      </c>
      <c r="X480" s="44" t="s">
        <v>5925</v>
      </c>
      <c r="Y480" s="13" t="s">
        <v>29</v>
      </c>
      <c r="Z480" s="19">
        <v>43294</v>
      </c>
      <c r="AA480" s="20">
        <f t="shared" si="54"/>
        <v>78300</v>
      </c>
      <c r="AB480" s="20">
        <v>79300</v>
      </c>
      <c r="AC480" s="147"/>
      <c r="AD480" s="147"/>
    </row>
    <row r="481" spans="1:30" s="128" customFormat="1" ht="16.5" x14ac:dyDescent="0.25">
      <c r="A481" s="135">
        <v>475</v>
      </c>
      <c r="B481" s="40" t="s">
        <v>5226</v>
      </c>
      <c r="C481" s="12" t="s">
        <v>3681</v>
      </c>
      <c r="D481" s="13" t="s">
        <v>3682</v>
      </c>
      <c r="E481" s="13" t="s">
        <v>4341</v>
      </c>
      <c r="F481" s="12" t="s">
        <v>3683</v>
      </c>
      <c r="G481" s="14" t="s">
        <v>3684</v>
      </c>
      <c r="H481" s="14" t="s">
        <v>3684</v>
      </c>
      <c r="I481" s="15" t="s">
        <v>3684</v>
      </c>
      <c r="J481" s="12" t="s">
        <v>112</v>
      </c>
      <c r="K481" s="12"/>
      <c r="L481" s="12">
        <v>1635</v>
      </c>
      <c r="M481" s="16">
        <v>1635</v>
      </c>
      <c r="N481" s="14" t="s">
        <v>3685</v>
      </c>
      <c r="O481" s="17">
        <v>45000</v>
      </c>
      <c r="P481" s="17">
        <v>10486.956521739099</v>
      </c>
      <c r="Q481" s="18">
        <v>55400</v>
      </c>
      <c r="R481" s="18">
        <f t="shared" si="52"/>
        <v>13633.043478260828</v>
      </c>
      <c r="S481" s="18">
        <v>0</v>
      </c>
      <c r="T481" s="18">
        <f t="shared" si="55"/>
        <v>58633.043478260828</v>
      </c>
      <c r="U481" s="18">
        <f t="shared" si="53"/>
        <v>58600</v>
      </c>
      <c r="V481" s="13" t="s">
        <v>3659</v>
      </c>
      <c r="W481" s="13" t="s">
        <v>3660</v>
      </c>
      <c r="X481" s="44" t="s">
        <v>5922</v>
      </c>
      <c r="Y481" s="13" t="s">
        <v>29</v>
      </c>
      <c r="Z481" s="19">
        <v>43294</v>
      </c>
      <c r="AA481" s="20">
        <f t="shared" si="54"/>
        <v>58600</v>
      </c>
      <c r="AB481" s="20">
        <v>59300</v>
      </c>
      <c r="AC481" s="147"/>
      <c r="AD481" s="147"/>
    </row>
    <row r="482" spans="1:30" s="128" customFormat="1" ht="33" x14ac:dyDescent="0.25">
      <c r="A482" s="135">
        <v>476</v>
      </c>
      <c r="B482" s="40" t="s">
        <v>5227</v>
      </c>
      <c r="C482" s="12" t="s">
        <v>3686</v>
      </c>
      <c r="D482" s="13" t="s">
        <v>3687</v>
      </c>
      <c r="E482" s="13" t="s">
        <v>4341</v>
      </c>
      <c r="F482" s="12" t="s">
        <v>3688</v>
      </c>
      <c r="G482" s="14" t="s">
        <v>3689</v>
      </c>
      <c r="H482" s="14" t="s">
        <v>3689</v>
      </c>
      <c r="I482" s="15" t="s">
        <v>3689</v>
      </c>
      <c r="J482" s="12" t="s">
        <v>26</v>
      </c>
      <c r="K482" s="12"/>
      <c r="L482" s="12">
        <v>1636</v>
      </c>
      <c r="M482" s="16">
        <v>1636</v>
      </c>
      <c r="N482" s="14" t="s">
        <v>3690</v>
      </c>
      <c r="O482" s="17">
        <v>100000</v>
      </c>
      <c r="P482" s="17">
        <v>23478.260869565202</v>
      </c>
      <c r="Q482" s="18">
        <v>123000</v>
      </c>
      <c r="R482" s="18">
        <f t="shared" si="52"/>
        <v>30521.739130434762</v>
      </c>
      <c r="S482" s="18">
        <v>0</v>
      </c>
      <c r="T482" s="18">
        <f t="shared" si="55"/>
        <v>130521.73913043475</v>
      </c>
      <c r="U482" s="18">
        <f t="shared" si="53"/>
        <v>130500</v>
      </c>
      <c r="V482" s="13" t="s">
        <v>3659</v>
      </c>
      <c r="W482" s="13" t="s">
        <v>3660</v>
      </c>
      <c r="X482" s="44" t="s">
        <v>5925</v>
      </c>
      <c r="Y482" s="13" t="s">
        <v>29</v>
      </c>
      <c r="Z482" s="19">
        <v>43294</v>
      </c>
      <c r="AA482" s="20">
        <f t="shared" si="54"/>
        <v>130500</v>
      </c>
      <c r="AB482" s="20">
        <v>132200</v>
      </c>
      <c r="AC482" s="147"/>
      <c r="AD482" s="147"/>
    </row>
    <row r="483" spans="1:30" s="128" customFormat="1" ht="16.5" x14ac:dyDescent="0.25">
      <c r="A483" s="135">
        <v>477</v>
      </c>
      <c r="B483" s="40" t="s">
        <v>5224</v>
      </c>
      <c r="C483" s="12" t="s">
        <v>3671</v>
      </c>
      <c r="D483" s="13" t="s">
        <v>3672</v>
      </c>
      <c r="E483" s="13" t="s">
        <v>4341</v>
      </c>
      <c r="F483" s="12" t="s">
        <v>3673</v>
      </c>
      <c r="G483" s="14" t="s">
        <v>3674</v>
      </c>
      <c r="H483" s="14" t="s">
        <v>3674</v>
      </c>
      <c r="I483" s="15" t="s">
        <v>3674</v>
      </c>
      <c r="J483" s="12" t="s">
        <v>112</v>
      </c>
      <c r="K483" s="12"/>
      <c r="L483" s="12">
        <v>1630</v>
      </c>
      <c r="M483" s="16">
        <v>1630</v>
      </c>
      <c r="N483" s="14" t="s">
        <v>3675</v>
      </c>
      <c r="O483" s="17">
        <v>45000</v>
      </c>
      <c r="P483" s="17">
        <v>10486.956521739099</v>
      </c>
      <c r="Q483" s="18">
        <v>55400</v>
      </c>
      <c r="R483" s="18">
        <f t="shared" si="52"/>
        <v>13633.043478260828</v>
      </c>
      <c r="S483" s="18">
        <v>0</v>
      </c>
      <c r="T483" s="18">
        <f t="shared" si="55"/>
        <v>58633.043478260828</v>
      </c>
      <c r="U483" s="18">
        <f t="shared" si="53"/>
        <v>58600</v>
      </c>
      <c r="V483" s="13" t="s">
        <v>3659</v>
      </c>
      <c r="W483" s="13" t="s">
        <v>3660</v>
      </c>
      <c r="X483" s="44" t="s">
        <v>5922</v>
      </c>
      <c r="Y483" s="13" t="s">
        <v>29</v>
      </c>
      <c r="Z483" s="19">
        <v>43294</v>
      </c>
      <c r="AA483" s="20">
        <f t="shared" si="54"/>
        <v>58600</v>
      </c>
      <c r="AB483" s="20">
        <v>59300</v>
      </c>
      <c r="AC483" s="147"/>
      <c r="AD483" s="147"/>
    </row>
    <row r="484" spans="1:30" s="128" customFormat="1" ht="33" x14ac:dyDescent="0.25">
      <c r="A484" s="135">
        <v>478</v>
      </c>
      <c r="B484" s="40" t="s">
        <v>5223</v>
      </c>
      <c r="C484" s="12" t="s">
        <v>3666</v>
      </c>
      <c r="D484" s="13" t="s">
        <v>3667</v>
      </c>
      <c r="E484" s="13" t="s">
        <v>4341</v>
      </c>
      <c r="F484" s="12" t="s">
        <v>3668</v>
      </c>
      <c r="G484" s="14" t="s">
        <v>3669</v>
      </c>
      <c r="H484" s="14" t="s">
        <v>3669</v>
      </c>
      <c r="I484" s="15" t="s">
        <v>3669</v>
      </c>
      <c r="J484" s="12" t="s">
        <v>26</v>
      </c>
      <c r="K484" s="12"/>
      <c r="L484" s="12">
        <v>1629</v>
      </c>
      <c r="M484" s="16">
        <v>1629</v>
      </c>
      <c r="N484" s="14" t="s">
        <v>3670</v>
      </c>
      <c r="O484" s="17">
        <v>80000</v>
      </c>
      <c r="P484" s="17">
        <v>18782.608695652201</v>
      </c>
      <c r="Q484" s="18">
        <v>98700</v>
      </c>
      <c r="R484" s="18">
        <f t="shared" si="52"/>
        <v>24417.391304347861</v>
      </c>
      <c r="S484" s="18">
        <v>0</v>
      </c>
      <c r="T484" s="18">
        <f t="shared" si="55"/>
        <v>104417.39130434787</v>
      </c>
      <c r="U484" s="18">
        <f t="shared" si="53"/>
        <v>104400</v>
      </c>
      <c r="V484" s="13" t="s">
        <v>3659</v>
      </c>
      <c r="W484" s="13" t="s">
        <v>3660</v>
      </c>
      <c r="X484" s="44" t="s">
        <v>5925</v>
      </c>
      <c r="Y484" s="13" t="s">
        <v>29</v>
      </c>
      <c r="Z484" s="19">
        <v>43294</v>
      </c>
      <c r="AA484" s="20">
        <f t="shared" si="54"/>
        <v>104400</v>
      </c>
      <c r="AB484" s="20">
        <v>105700</v>
      </c>
      <c r="AC484" s="147"/>
      <c r="AD484" s="147"/>
    </row>
    <row r="485" spans="1:30" s="128" customFormat="1" ht="33" x14ac:dyDescent="0.25">
      <c r="A485" s="135">
        <v>479</v>
      </c>
      <c r="B485" s="40" t="s">
        <v>5222</v>
      </c>
      <c r="C485" s="12" t="s">
        <v>3661</v>
      </c>
      <c r="D485" s="13" t="s">
        <v>3662</v>
      </c>
      <c r="E485" s="13" t="s">
        <v>4341</v>
      </c>
      <c r="F485" s="12" t="s">
        <v>3663</v>
      </c>
      <c r="G485" s="14" t="s">
        <v>3664</v>
      </c>
      <c r="H485" s="14" t="s">
        <v>3664</v>
      </c>
      <c r="I485" s="15" t="s">
        <v>3664</v>
      </c>
      <c r="J485" s="12" t="s">
        <v>26</v>
      </c>
      <c r="K485" s="12"/>
      <c r="L485" s="12">
        <v>1628</v>
      </c>
      <c r="M485" s="16">
        <v>1628</v>
      </c>
      <c r="N485" s="14" t="s">
        <v>3665</v>
      </c>
      <c r="O485" s="17">
        <v>95000</v>
      </c>
      <c r="P485" s="17">
        <v>21913.043478260901</v>
      </c>
      <c r="Q485" s="18">
        <v>116000</v>
      </c>
      <c r="R485" s="18">
        <f t="shared" si="52"/>
        <v>28486.956521739172</v>
      </c>
      <c r="S485" s="18">
        <v>0</v>
      </c>
      <c r="T485" s="18">
        <f t="shared" si="55"/>
        <v>123486.95652173916</v>
      </c>
      <c r="U485" s="18">
        <f t="shared" si="53"/>
        <v>123400</v>
      </c>
      <c r="V485" s="13" t="s">
        <v>3659</v>
      </c>
      <c r="W485" s="13" t="s">
        <v>3660</v>
      </c>
      <c r="X485" s="44" t="s">
        <v>5925</v>
      </c>
      <c r="Y485" s="13" t="s">
        <v>29</v>
      </c>
      <c r="Z485" s="19">
        <v>43294</v>
      </c>
      <c r="AA485" s="20">
        <f t="shared" si="54"/>
        <v>123400</v>
      </c>
      <c r="AB485" s="20">
        <v>125000</v>
      </c>
      <c r="AC485" s="147"/>
      <c r="AD485" s="147"/>
    </row>
    <row r="486" spans="1:30" s="128" customFormat="1" ht="16.5" x14ac:dyDescent="0.25">
      <c r="A486" s="135">
        <v>480</v>
      </c>
      <c r="B486" s="40" t="s">
        <v>5221</v>
      </c>
      <c r="C486" s="12" t="s">
        <v>3654</v>
      </c>
      <c r="D486" s="13" t="s">
        <v>3655</v>
      </c>
      <c r="E486" s="13" t="s">
        <v>4321</v>
      </c>
      <c r="F486" s="12" t="s">
        <v>3656</v>
      </c>
      <c r="G486" s="14" t="s">
        <v>3657</v>
      </c>
      <c r="H486" s="14" t="s">
        <v>3657</v>
      </c>
      <c r="I486" s="15" t="s">
        <v>3657</v>
      </c>
      <c r="J486" s="12" t="s">
        <v>26</v>
      </c>
      <c r="K486" s="12"/>
      <c r="L486" s="12">
        <v>1622</v>
      </c>
      <c r="M486" s="16">
        <v>1622</v>
      </c>
      <c r="N486" s="14" t="s">
        <v>3658</v>
      </c>
      <c r="O486" s="17">
        <v>8000</v>
      </c>
      <c r="P486" s="17">
        <v>626.08695652173901</v>
      </c>
      <c r="Q486" s="18">
        <v>8600</v>
      </c>
      <c r="R486" s="18">
        <f t="shared" si="52"/>
        <v>813.91304347826065</v>
      </c>
      <c r="S486" s="18">
        <v>0</v>
      </c>
      <c r="T486" s="18">
        <f t="shared" si="55"/>
        <v>8813.9130434782601</v>
      </c>
      <c r="U486" s="18">
        <f t="shared" si="53"/>
        <v>8800</v>
      </c>
      <c r="V486" s="13" t="s">
        <v>3262</v>
      </c>
      <c r="W486" s="13" t="s">
        <v>3366</v>
      </c>
      <c r="X486" s="44" t="s">
        <v>5922</v>
      </c>
      <c r="Y486" s="13" t="s">
        <v>29</v>
      </c>
      <c r="Z486" s="19">
        <v>43294</v>
      </c>
      <c r="AA486" s="20">
        <f t="shared" si="54"/>
        <v>8800</v>
      </c>
      <c r="AB486" s="20">
        <v>8800</v>
      </c>
      <c r="AC486" s="147"/>
      <c r="AD486" s="147"/>
    </row>
    <row r="487" spans="1:30" s="128" customFormat="1" ht="33" x14ac:dyDescent="0.25">
      <c r="A487" s="135">
        <v>481</v>
      </c>
      <c r="B487" s="40" t="s">
        <v>5220</v>
      </c>
      <c r="C487" s="12" t="s">
        <v>3649</v>
      </c>
      <c r="D487" s="13" t="s">
        <v>3650</v>
      </c>
      <c r="E487" s="13" t="s">
        <v>4321</v>
      </c>
      <c r="F487" s="12" t="s">
        <v>3651</v>
      </c>
      <c r="G487" s="14" t="s">
        <v>3652</v>
      </c>
      <c r="H487" s="14" t="s">
        <v>3652</v>
      </c>
      <c r="I487" s="15" t="s">
        <v>3652</v>
      </c>
      <c r="J487" s="12" t="s">
        <v>112</v>
      </c>
      <c r="K487" s="12"/>
      <c r="L487" s="12">
        <v>1616</v>
      </c>
      <c r="M487" s="16">
        <v>1616</v>
      </c>
      <c r="N487" s="14" t="s">
        <v>3653</v>
      </c>
      <c r="O487" s="17">
        <v>6000</v>
      </c>
      <c r="P487" s="17">
        <v>469.56521739130397</v>
      </c>
      <c r="Q487" s="18">
        <v>6400</v>
      </c>
      <c r="R487" s="18">
        <f t="shared" si="52"/>
        <v>610.43478260869517</v>
      </c>
      <c r="S487" s="18">
        <v>0</v>
      </c>
      <c r="T487" s="18">
        <f t="shared" si="55"/>
        <v>6610.4347826086951</v>
      </c>
      <c r="U487" s="18">
        <f t="shared" si="53"/>
        <v>6600</v>
      </c>
      <c r="V487" s="13" t="s">
        <v>3262</v>
      </c>
      <c r="W487" s="13" t="s">
        <v>3366</v>
      </c>
      <c r="X487" s="44" t="s">
        <v>5922</v>
      </c>
      <c r="Y487" s="13" t="s">
        <v>29</v>
      </c>
      <c r="Z487" s="19">
        <v>43294</v>
      </c>
      <c r="AA487" s="20">
        <f t="shared" si="54"/>
        <v>6600</v>
      </c>
      <c r="AB487" s="20">
        <v>6600</v>
      </c>
      <c r="AC487" s="147"/>
      <c r="AD487" s="147"/>
    </row>
    <row r="488" spans="1:30" s="128" customFormat="1" ht="33" x14ac:dyDescent="0.25">
      <c r="A488" s="135">
        <v>482</v>
      </c>
      <c r="B488" s="40" t="s">
        <v>5219</v>
      </c>
      <c r="C488" s="12" t="s">
        <v>3646</v>
      </c>
      <c r="D488" s="13" t="s">
        <v>3642</v>
      </c>
      <c r="E488" s="13" t="s">
        <v>4321</v>
      </c>
      <c r="F488" s="12" t="s">
        <v>3647</v>
      </c>
      <c r="G488" s="14" t="s">
        <v>3648</v>
      </c>
      <c r="H488" s="14" t="s">
        <v>3648</v>
      </c>
      <c r="I488" s="15" t="s">
        <v>3648</v>
      </c>
      <c r="J488" s="12" t="s">
        <v>26</v>
      </c>
      <c r="K488" s="12"/>
      <c r="L488" s="12">
        <v>1611</v>
      </c>
      <c r="M488" s="16">
        <v>1611</v>
      </c>
      <c r="N488" s="14" t="s">
        <v>3645</v>
      </c>
      <c r="O488" s="17">
        <v>15000</v>
      </c>
      <c r="P488" s="17">
        <v>1408.69565217391</v>
      </c>
      <c r="Q488" s="18">
        <v>16400</v>
      </c>
      <c r="R488" s="18">
        <f t="shared" si="52"/>
        <v>1831.3043478260829</v>
      </c>
      <c r="S488" s="18">
        <v>0</v>
      </c>
      <c r="T488" s="18">
        <f t="shared" si="55"/>
        <v>16831.304347826084</v>
      </c>
      <c r="U488" s="18">
        <f t="shared" si="53"/>
        <v>16800</v>
      </c>
      <c r="V488" s="13" t="s">
        <v>3262</v>
      </c>
      <c r="W488" s="13" t="s">
        <v>3366</v>
      </c>
      <c r="X488" s="44" t="s">
        <v>5922</v>
      </c>
      <c r="Y488" s="13" t="s">
        <v>29</v>
      </c>
      <c r="Z488" s="19">
        <v>43294</v>
      </c>
      <c r="AA488" s="20">
        <f t="shared" si="54"/>
        <v>16800</v>
      </c>
      <c r="AB488" s="20">
        <v>16900</v>
      </c>
      <c r="AC488" s="147"/>
      <c r="AD488" s="147"/>
    </row>
    <row r="489" spans="1:30" s="128" customFormat="1" ht="33" x14ac:dyDescent="0.25">
      <c r="A489" s="135">
        <v>483</v>
      </c>
      <c r="B489" s="40" t="s">
        <v>5218</v>
      </c>
      <c r="C489" s="12" t="s">
        <v>3641</v>
      </c>
      <c r="D489" s="13" t="s">
        <v>3642</v>
      </c>
      <c r="E489" s="13" t="s">
        <v>4321</v>
      </c>
      <c r="F489" s="12" t="s">
        <v>3643</v>
      </c>
      <c r="G489" s="14" t="s">
        <v>4070</v>
      </c>
      <c r="H489" s="14" t="s">
        <v>4070</v>
      </c>
      <c r="I489" s="15" t="s">
        <v>3644</v>
      </c>
      <c r="J489" s="12" t="s">
        <v>26</v>
      </c>
      <c r="K489" s="12"/>
      <c r="L489" s="12">
        <v>1611</v>
      </c>
      <c r="M489" s="16">
        <v>1611</v>
      </c>
      <c r="N489" s="14" t="s">
        <v>3645</v>
      </c>
      <c r="O489" s="17">
        <v>15000</v>
      </c>
      <c r="P489" s="17">
        <v>1408.69565217391</v>
      </c>
      <c r="Q489" s="18">
        <v>16400</v>
      </c>
      <c r="R489" s="18">
        <f t="shared" si="52"/>
        <v>1831.3043478260829</v>
      </c>
      <c r="S489" s="18">
        <v>0</v>
      </c>
      <c r="T489" s="18">
        <f t="shared" si="55"/>
        <v>16831.304347826084</v>
      </c>
      <c r="U489" s="18">
        <f t="shared" si="53"/>
        <v>16800</v>
      </c>
      <c r="V489" s="13" t="s">
        <v>3262</v>
      </c>
      <c r="W489" s="13" t="s">
        <v>3366</v>
      </c>
      <c r="X489" s="44" t="s">
        <v>5922</v>
      </c>
      <c r="Y489" s="13" t="s">
        <v>29</v>
      </c>
      <c r="Z489" s="19">
        <v>43294</v>
      </c>
      <c r="AA489" s="20">
        <f t="shared" si="54"/>
        <v>16800</v>
      </c>
      <c r="AB489" s="20">
        <v>16900</v>
      </c>
      <c r="AC489" s="147"/>
      <c r="AD489" s="147"/>
    </row>
    <row r="490" spans="1:30" s="128" customFormat="1" ht="16.5" x14ac:dyDescent="0.25">
      <c r="A490" s="135">
        <v>484</v>
      </c>
      <c r="B490" s="40" t="s">
        <v>5216</v>
      </c>
      <c r="C490" s="12" t="s">
        <v>3638</v>
      </c>
      <c r="D490" s="13" t="s">
        <v>3634</v>
      </c>
      <c r="E490" s="13" t="s">
        <v>4321</v>
      </c>
      <c r="F490" s="12" t="s">
        <v>3639</v>
      </c>
      <c r="G490" s="14" t="s">
        <v>3640</v>
      </c>
      <c r="H490" s="14" t="s">
        <v>3640</v>
      </c>
      <c r="I490" s="15" t="s">
        <v>3640</v>
      </c>
      <c r="J490" s="12" t="s">
        <v>26</v>
      </c>
      <c r="K490" s="12"/>
      <c r="L490" s="12">
        <v>1609</v>
      </c>
      <c r="M490" s="16">
        <v>1609</v>
      </c>
      <c r="N490" s="14" t="s">
        <v>3637</v>
      </c>
      <c r="O490" s="17">
        <v>25444</v>
      </c>
      <c r="P490" s="17">
        <v>2435.47826086956</v>
      </c>
      <c r="Q490" s="18">
        <v>27800</v>
      </c>
      <c r="R490" s="18">
        <f t="shared" si="52"/>
        <v>3166.1217391304281</v>
      </c>
      <c r="S490" s="18">
        <v>0</v>
      </c>
      <c r="T490" s="18">
        <f t="shared" si="55"/>
        <v>28610.121739130427</v>
      </c>
      <c r="U490" s="18">
        <f t="shared" si="53"/>
        <v>28600</v>
      </c>
      <c r="V490" s="13" t="s">
        <v>3262</v>
      </c>
      <c r="W490" s="13" t="s">
        <v>3366</v>
      </c>
      <c r="X490" s="44" t="s">
        <v>5922</v>
      </c>
      <c r="Y490" s="13" t="s">
        <v>29</v>
      </c>
      <c r="Z490" s="19">
        <v>43294</v>
      </c>
      <c r="AA490" s="20">
        <f t="shared" si="54"/>
        <v>28600</v>
      </c>
      <c r="AB490" s="20">
        <v>28700</v>
      </c>
      <c r="AC490" s="147"/>
      <c r="AD490" s="147"/>
    </row>
    <row r="491" spans="1:30" s="128" customFormat="1" ht="33" x14ac:dyDescent="0.25">
      <c r="A491" s="135">
        <v>485</v>
      </c>
      <c r="B491" s="40" t="s">
        <v>5217</v>
      </c>
      <c r="C491" s="12" t="s">
        <v>3633</v>
      </c>
      <c r="D491" s="13" t="s">
        <v>3634</v>
      </c>
      <c r="E491" s="13" t="s">
        <v>4321</v>
      </c>
      <c r="F491" s="12" t="s">
        <v>3635</v>
      </c>
      <c r="G491" s="14" t="s">
        <v>3636</v>
      </c>
      <c r="H491" s="14" t="s">
        <v>3636</v>
      </c>
      <c r="I491" s="15" t="s">
        <v>3636</v>
      </c>
      <c r="J491" s="12" t="s">
        <v>112</v>
      </c>
      <c r="K491" s="12"/>
      <c r="L491" s="12">
        <v>1609</v>
      </c>
      <c r="M491" s="16">
        <v>1609</v>
      </c>
      <c r="N491" s="14" t="s">
        <v>3637</v>
      </c>
      <c r="O491" s="17">
        <v>25444</v>
      </c>
      <c r="P491" s="17">
        <v>2435.47826086956</v>
      </c>
      <c r="Q491" s="18">
        <v>27800</v>
      </c>
      <c r="R491" s="18">
        <f t="shared" si="52"/>
        <v>3166.1217391304281</v>
      </c>
      <c r="S491" s="18">
        <v>0</v>
      </c>
      <c r="T491" s="18">
        <f t="shared" si="55"/>
        <v>28610.121739130427</v>
      </c>
      <c r="U491" s="18">
        <f t="shared" si="53"/>
        <v>28600</v>
      </c>
      <c r="V491" s="13" t="s">
        <v>3262</v>
      </c>
      <c r="W491" s="13" t="s">
        <v>3366</v>
      </c>
      <c r="X491" s="44" t="s">
        <v>5922</v>
      </c>
      <c r="Y491" s="13" t="s">
        <v>29</v>
      </c>
      <c r="Z491" s="19">
        <v>43294</v>
      </c>
      <c r="AA491" s="20">
        <f t="shared" si="54"/>
        <v>28600</v>
      </c>
      <c r="AB491" s="20">
        <v>28700</v>
      </c>
      <c r="AC491" s="147"/>
      <c r="AD491" s="147"/>
    </row>
    <row r="492" spans="1:30" s="128" customFormat="1" ht="33" x14ac:dyDescent="0.25">
      <c r="A492" s="135">
        <v>486</v>
      </c>
      <c r="B492" s="40" t="s">
        <v>5211</v>
      </c>
      <c r="C492" s="12" t="s">
        <v>3612</v>
      </c>
      <c r="D492" s="13" t="s">
        <v>3613</v>
      </c>
      <c r="E492" s="13" t="s">
        <v>4321</v>
      </c>
      <c r="F492" s="12" t="s">
        <v>3614</v>
      </c>
      <c r="G492" s="14" t="s">
        <v>4069</v>
      </c>
      <c r="H492" s="14" t="s">
        <v>4069</v>
      </c>
      <c r="I492" s="15" t="s">
        <v>3615</v>
      </c>
      <c r="J492" s="12" t="s">
        <v>112</v>
      </c>
      <c r="K492" s="12"/>
      <c r="L492" s="12">
        <v>1605</v>
      </c>
      <c r="M492" s="16">
        <v>1605</v>
      </c>
      <c r="N492" s="14" t="s">
        <v>3616</v>
      </c>
      <c r="O492" s="17">
        <v>20000</v>
      </c>
      <c r="P492" s="17">
        <v>1878.26086956522</v>
      </c>
      <c r="Q492" s="18">
        <v>21800</v>
      </c>
      <c r="R492" s="18">
        <f t="shared" si="52"/>
        <v>2441.7391304347861</v>
      </c>
      <c r="S492" s="18">
        <v>0</v>
      </c>
      <c r="T492" s="18">
        <f t="shared" si="55"/>
        <v>22441.739130434788</v>
      </c>
      <c r="U492" s="18">
        <f t="shared" si="53"/>
        <v>22400</v>
      </c>
      <c r="V492" s="13" t="s">
        <v>3262</v>
      </c>
      <c r="W492" s="13" t="s">
        <v>3366</v>
      </c>
      <c r="X492" s="44" t="s">
        <v>5922</v>
      </c>
      <c r="Y492" s="13" t="s">
        <v>29</v>
      </c>
      <c r="Z492" s="19">
        <v>43294</v>
      </c>
      <c r="AA492" s="20">
        <f t="shared" si="54"/>
        <v>22400</v>
      </c>
      <c r="AB492" s="20">
        <v>22500</v>
      </c>
      <c r="AC492" s="147"/>
      <c r="AD492" s="147"/>
    </row>
    <row r="493" spans="1:30" s="128" customFormat="1" ht="33" x14ac:dyDescent="0.25">
      <c r="A493" s="135">
        <v>487</v>
      </c>
      <c r="B493" s="40" t="s">
        <v>5212</v>
      </c>
      <c r="C493" s="12" t="s">
        <v>3617</v>
      </c>
      <c r="D493" s="13" t="s">
        <v>3618</v>
      </c>
      <c r="E493" s="13" t="s">
        <v>4321</v>
      </c>
      <c r="F493" s="12" t="s">
        <v>3619</v>
      </c>
      <c r="G493" s="14" t="s">
        <v>3620</v>
      </c>
      <c r="H493" s="14" t="s">
        <v>3620</v>
      </c>
      <c r="I493" s="15" t="s">
        <v>3620</v>
      </c>
      <c r="J493" s="12" t="s">
        <v>26</v>
      </c>
      <c r="K493" s="12"/>
      <c r="L493" s="12">
        <v>1606</v>
      </c>
      <c r="M493" s="16">
        <v>1606</v>
      </c>
      <c r="N493" s="14" t="s">
        <v>3621</v>
      </c>
      <c r="O493" s="17">
        <v>13000</v>
      </c>
      <c r="P493" s="17">
        <v>1095.6521739130401</v>
      </c>
      <c r="Q493" s="18">
        <v>14000</v>
      </c>
      <c r="R493" s="18">
        <f t="shared" si="52"/>
        <v>1424.3478260869522</v>
      </c>
      <c r="S493" s="18">
        <v>0</v>
      </c>
      <c r="T493" s="18">
        <f t="shared" si="55"/>
        <v>14424.347826086952</v>
      </c>
      <c r="U493" s="18">
        <f t="shared" si="53"/>
        <v>14400</v>
      </c>
      <c r="V493" s="13" t="s">
        <v>3262</v>
      </c>
      <c r="W493" s="13" t="s">
        <v>3366</v>
      </c>
      <c r="X493" s="44" t="s">
        <v>5922</v>
      </c>
      <c r="Y493" s="13" t="s">
        <v>29</v>
      </c>
      <c r="Z493" s="19">
        <v>43294</v>
      </c>
      <c r="AA493" s="20">
        <f t="shared" si="54"/>
        <v>14400</v>
      </c>
      <c r="AB493" s="20">
        <v>14500</v>
      </c>
      <c r="AC493" s="147"/>
      <c r="AD493" s="147"/>
    </row>
    <row r="494" spans="1:30" s="128" customFormat="1" ht="33" x14ac:dyDescent="0.25">
      <c r="A494" s="135">
        <v>488</v>
      </c>
      <c r="B494" s="40" t="s">
        <v>5213</v>
      </c>
      <c r="C494" s="12" t="s">
        <v>3622</v>
      </c>
      <c r="D494" s="13" t="s">
        <v>3618</v>
      </c>
      <c r="E494" s="13" t="s">
        <v>4321</v>
      </c>
      <c r="F494" s="12" t="s">
        <v>3623</v>
      </c>
      <c r="G494" s="14" t="s">
        <v>3624</v>
      </c>
      <c r="H494" s="14" t="s">
        <v>3624</v>
      </c>
      <c r="I494" s="15" t="s">
        <v>3624</v>
      </c>
      <c r="J494" s="12" t="s">
        <v>26</v>
      </c>
      <c r="K494" s="12"/>
      <c r="L494" s="12">
        <v>1606</v>
      </c>
      <c r="M494" s="16">
        <v>1606</v>
      </c>
      <c r="N494" s="14" t="s">
        <v>3621</v>
      </c>
      <c r="O494" s="17">
        <v>13000</v>
      </c>
      <c r="P494" s="17">
        <v>1095.6521739130401</v>
      </c>
      <c r="Q494" s="18">
        <v>14000</v>
      </c>
      <c r="R494" s="18">
        <f t="shared" si="52"/>
        <v>1424.3478260869522</v>
      </c>
      <c r="S494" s="18">
        <v>0</v>
      </c>
      <c r="T494" s="18">
        <f t="shared" si="55"/>
        <v>14424.347826086952</v>
      </c>
      <c r="U494" s="18">
        <f t="shared" si="53"/>
        <v>14400</v>
      </c>
      <c r="V494" s="13" t="s">
        <v>3262</v>
      </c>
      <c r="W494" s="13" t="s">
        <v>3366</v>
      </c>
      <c r="X494" s="44" t="s">
        <v>5922</v>
      </c>
      <c r="Y494" s="13" t="s">
        <v>29</v>
      </c>
      <c r="Z494" s="19">
        <v>43294</v>
      </c>
      <c r="AA494" s="20">
        <f t="shared" si="54"/>
        <v>14400</v>
      </c>
      <c r="AB494" s="20">
        <v>14500</v>
      </c>
      <c r="AC494" s="147"/>
      <c r="AD494" s="147"/>
    </row>
    <row r="495" spans="1:30" s="128" customFormat="1" ht="33" x14ac:dyDescent="0.25">
      <c r="A495" s="135">
        <v>489</v>
      </c>
      <c r="B495" s="40" t="s">
        <v>5214</v>
      </c>
      <c r="C495" s="12" t="s">
        <v>3630</v>
      </c>
      <c r="D495" s="13" t="s">
        <v>3626</v>
      </c>
      <c r="E495" s="13" t="s">
        <v>4339</v>
      </c>
      <c r="F495" s="12" t="s">
        <v>3631</v>
      </c>
      <c r="G495" s="14" t="s">
        <v>3632</v>
      </c>
      <c r="H495" s="14" t="s">
        <v>3632</v>
      </c>
      <c r="I495" s="15" t="s">
        <v>3632</v>
      </c>
      <c r="J495" s="12" t="s">
        <v>26</v>
      </c>
      <c r="K495" s="12"/>
      <c r="L495" s="12">
        <v>1607</v>
      </c>
      <c r="M495" s="16">
        <v>1607</v>
      </c>
      <c r="N495" s="14" t="s">
        <v>3629</v>
      </c>
      <c r="O495" s="17">
        <v>40000</v>
      </c>
      <c r="P495" s="17">
        <v>3756.52173913043</v>
      </c>
      <c r="Q495" s="18">
        <v>43700</v>
      </c>
      <c r="R495" s="18">
        <f t="shared" si="52"/>
        <v>4883.4782608695587</v>
      </c>
      <c r="S495" s="18">
        <v>0</v>
      </c>
      <c r="T495" s="18">
        <f t="shared" si="55"/>
        <v>44883.47826086956</v>
      </c>
      <c r="U495" s="18">
        <f t="shared" si="53"/>
        <v>44800</v>
      </c>
      <c r="V495" s="13" t="s">
        <v>801</v>
      </c>
      <c r="W495" s="13" t="s">
        <v>3366</v>
      </c>
      <c r="X495" s="44" t="s">
        <v>5922</v>
      </c>
      <c r="Y495" s="13" t="s">
        <v>60</v>
      </c>
      <c r="Z495" s="19">
        <v>43294</v>
      </c>
      <c r="AA495" s="20">
        <f t="shared" si="54"/>
        <v>44800</v>
      </c>
      <c r="AB495" s="20">
        <v>45100</v>
      </c>
      <c r="AC495" s="147"/>
      <c r="AD495" s="147"/>
    </row>
    <row r="496" spans="1:30" s="128" customFormat="1" ht="49.5" x14ac:dyDescent="0.25">
      <c r="A496" s="135">
        <v>490</v>
      </c>
      <c r="B496" s="40" t="s">
        <v>5215</v>
      </c>
      <c r="C496" s="12" t="s">
        <v>3625</v>
      </c>
      <c r="D496" s="13" t="s">
        <v>3626</v>
      </c>
      <c r="E496" s="13" t="s">
        <v>4339</v>
      </c>
      <c r="F496" s="12" t="s">
        <v>3627</v>
      </c>
      <c r="G496" s="14" t="s">
        <v>3628</v>
      </c>
      <c r="H496" s="14" t="s">
        <v>3628</v>
      </c>
      <c r="I496" s="15" t="s">
        <v>3628</v>
      </c>
      <c r="J496" s="12" t="s">
        <v>112</v>
      </c>
      <c r="K496" s="12"/>
      <c r="L496" s="12">
        <v>1607</v>
      </c>
      <c r="M496" s="16">
        <v>1607</v>
      </c>
      <c r="N496" s="14" t="s">
        <v>3629</v>
      </c>
      <c r="O496" s="17">
        <v>40000</v>
      </c>
      <c r="P496" s="17">
        <v>3756.52173913043</v>
      </c>
      <c r="Q496" s="18">
        <v>43700</v>
      </c>
      <c r="R496" s="18">
        <f t="shared" si="52"/>
        <v>4883.4782608695587</v>
      </c>
      <c r="S496" s="18">
        <v>0</v>
      </c>
      <c r="T496" s="18">
        <f t="shared" si="55"/>
        <v>44883.47826086956</v>
      </c>
      <c r="U496" s="18">
        <f t="shared" si="53"/>
        <v>44800</v>
      </c>
      <c r="V496" s="13" t="s">
        <v>801</v>
      </c>
      <c r="W496" s="13" t="s">
        <v>3366</v>
      </c>
      <c r="X496" s="44" t="s">
        <v>5922</v>
      </c>
      <c r="Y496" s="13" t="s">
        <v>25</v>
      </c>
      <c r="Z496" s="19">
        <v>43294</v>
      </c>
      <c r="AA496" s="20">
        <f t="shared" si="54"/>
        <v>44800</v>
      </c>
      <c r="AB496" s="20">
        <v>45100</v>
      </c>
      <c r="AC496" s="147"/>
      <c r="AD496" s="147"/>
    </row>
    <row r="497" spans="1:30" s="128" customFormat="1" ht="33" x14ac:dyDescent="0.25">
      <c r="A497" s="135">
        <v>491</v>
      </c>
      <c r="B497" s="40" t="s">
        <v>5206</v>
      </c>
      <c r="C497" s="12" t="s">
        <v>3604</v>
      </c>
      <c r="D497" s="13" t="s">
        <v>3594</v>
      </c>
      <c r="E497" s="13" t="s">
        <v>4321</v>
      </c>
      <c r="F497" s="12" t="s">
        <v>3605</v>
      </c>
      <c r="G497" s="14" t="s">
        <v>3606</v>
      </c>
      <c r="H497" s="14" t="s">
        <v>3606</v>
      </c>
      <c r="I497" s="15" t="s">
        <v>3606</v>
      </c>
      <c r="J497" s="12" t="s">
        <v>112</v>
      </c>
      <c r="K497" s="12"/>
      <c r="L497" s="12">
        <v>1602</v>
      </c>
      <c r="M497" s="16">
        <v>1602</v>
      </c>
      <c r="N497" s="14" t="s">
        <v>3597</v>
      </c>
      <c r="O497" s="17">
        <v>40000</v>
      </c>
      <c r="P497" s="17">
        <v>3756.52173913043</v>
      </c>
      <c r="Q497" s="18">
        <v>43700</v>
      </c>
      <c r="R497" s="18">
        <f t="shared" si="52"/>
        <v>4883.4782608695587</v>
      </c>
      <c r="S497" s="18">
        <v>0</v>
      </c>
      <c r="T497" s="18">
        <f t="shared" si="55"/>
        <v>44883.47826086956</v>
      </c>
      <c r="U497" s="18">
        <f t="shared" si="53"/>
        <v>44800</v>
      </c>
      <c r="V497" s="13" t="s">
        <v>3262</v>
      </c>
      <c r="W497" s="13" t="s">
        <v>3366</v>
      </c>
      <c r="X497" s="44" t="s">
        <v>5922</v>
      </c>
      <c r="Y497" s="13" t="s">
        <v>29</v>
      </c>
      <c r="Z497" s="19">
        <v>43294</v>
      </c>
      <c r="AA497" s="20">
        <f t="shared" si="54"/>
        <v>44800</v>
      </c>
      <c r="AB497" s="20">
        <v>45100</v>
      </c>
      <c r="AC497" s="147"/>
      <c r="AD497" s="147"/>
    </row>
    <row r="498" spans="1:30" s="128" customFormat="1" ht="33" x14ac:dyDescent="0.25">
      <c r="A498" s="135">
        <v>492</v>
      </c>
      <c r="B498" s="40" t="s">
        <v>5207</v>
      </c>
      <c r="C498" s="12" t="s">
        <v>3601</v>
      </c>
      <c r="D498" s="13" t="s">
        <v>3594</v>
      </c>
      <c r="E498" s="13" t="s">
        <v>4321</v>
      </c>
      <c r="F498" s="12" t="s">
        <v>3602</v>
      </c>
      <c r="G498" s="14" t="s">
        <v>3603</v>
      </c>
      <c r="H498" s="14" t="s">
        <v>3603</v>
      </c>
      <c r="I498" s="15" t="s">
        <v>3603</v>
      </c>
      <c r="J498" s="12" t="s">
        <v>112</v>
      </c>
      <c r="K498" s="12"/>
      <c r="L498" s="12">
        <v>1602</v>
      </c>
      <c r="M498" s="16">
        <v>1602</v>
      </c>
      <c r="N498" s="14" t="s">
        <v>3597</v>
      </c>
      <c r="O498" s="17">
        <v>40000</v>
      </c>
      <c r="P498" s="17">
        <v>3756.52173913043</v>
      </c>
      <c r="Q498" s="18">
        <v>43700</v>
      </c>
      <c r="R498" s="18">
        <f t="shared" si="52"/>
        <v>4883.4782608695587</v>
      </c>
      <c r="S498" s="18">
        <v>0</v>
      </c>
      <c r="T498" s="18">
        <f t="shared" si="55"/>
        <v>44883.47826086956</v>
      </c>
      <c r="U498" s="18">
        <f t="shared" si="53"/>
        <v>44800</v>
      </c>
      <c r="V498" s="13" t="s">
        <v>3262</v>
      </c>
      <c r="W498" s="13" t="s">
        <v>3366</v>
      </c>
      <c r="X498" s="44" t="s">
        <v>5922</v>
      </c>
      <c r="Y498" s="13" t="s">
        <v>29</v>
      </c>
      <c r="Z498" s="19">
        <v>43294</v>
      </c>
      <c r="AA498" s="20">
        <f t="shared" si="54"/>
        <v>44800</v>
      </c>
      <c r="AB498" s="20">
        <v>45100</v>
      </c>
      <c r="AC498" s="147"/>
      <c r="AD498" s="147"/>
    </row>
    <row r="499" spans="1:30" s="128" customFormat="1" ht="33" x14ac:dyDescent="0.25">
      <c r="A499" s="135">
        <v>493</v>
      </c>
      <c r="B499" s="40" t="s">
        <v>5208</v>
      </c>
      <c r="C499" s="12" t="s">
        <v>3598</v>
      </c>
      <c r="D499" s="13" t="s">
        <v>3594</v>
      </c>
      <c r="E499" s="13" t="s">
        <v>4321</v>
      </c>
      <c r="F499" s="12" t="s">
        <v>3599</v>
      </c>
      <c r="G499" s="14" t="s">
        <v>3600</v>
      </c>
      <c r="H499" s="14" t="s">
        <v>3600</v>
      </c>
      <c r="I499" s="15" t="s">
        <v>3600</v>
      </c>
      <c r="J499" s="12" t="s">
        <v>112</v>
      </c>
      <c r="K499" s="12"/>
      <c r="L499" s="12">
        <v>1602</v>
      </c>
      <c r="M499" s="16">
        <v>1602</v>
      </c>
      <c r="N499" s="14" t="s">
        <v>3597</v>
      </c>
      <c r="O499" s="17">
        <v>40000</v>
      </c>
      <c r="P499" s="17">
        <v>3756.52173913043</v>
      </c>
      <c r="Q499" s="18">
        <v>43700</v>
      </c>
      <c r="R499" s="18">
        <f t="shared" si="52"/>
        <v>4883.4782608695587</v>
      </c>
      <c r="S499" s="18">
        <v>0</v>
      </c>
      <c r="T499" s="18">
        <f t="shared" si="55"/>
        <v>44883.47826086956</v>
      </c>
      <c r="U499" s="18">
        <f t="shared" si="53"/>
        <v>44800</v>
      </c>
      <c r="V499" s="13" t="s">
        <v>3262</v>
      </c>
      <c r="W499" s="13" t="s">
        <v>3366</v>
      </c>
      <c r="X499" s="44" t="s">
        <v>5922</v>
      </c>
      <c r="Y499" s="13" t="s">
        <v>29</v>
      </c>
      <c r="Z499" s="19">
        <v>43294</v>
      </c>
      <c r="AA499" s="20">
        <f t="shared" si="54"/>
        <v>44800</v>
      </c>
      <c r="AB499" s="20">
        <v>45100</v>
      </c>
      <c r="AC499" s="147"/>
      <c r="AD499" s="147"/>
    </row>
    <row r="500" spans="1:30" s="128" customFormat="1" ht="33" x14ac:dyDescent="0.25">
      <c r="A500" s="135">
        <v>494</v>
      </c>
      <c r="B500" s="40" t="s">
        <v>5209</v>
      </c>
      <c r="C500" s="12" t="s">
        <v>3593</v>
      </c>
      <c r="D500" s="13" t="s">
        <v>3594</v>
      </c>
      <c r="E500" s="13" t="s">
        <v>4328</v>
      </c>
      <c r="F500" s="12" t="s">
        <v>3595</v>
      </c>
      <c r="G500" s="14" t="s">
        <v>4067</v>
      </c>
      <c r="H500" s="14" t="s">
        <v>4067</v>
      </c>
      <c r="I500" s="15" t="s">
        <v>3596</v>
      </c>
      <c r="J500" s="12" t="s">
        <v>26</v>
      </c>
      <c r="K500" s="12"/>
      <c r="L500" s="12">
        <v>1602</v>
      </c>
      <c r="M500" s="16">
        <v>1602</v>
      </c>
      <c r="N500" s="14" t="s">
        <v>3597</v>
      </c>
      <c r="O500" s="17">
        <v>40000</v>
      </c>
      <c r="P500" s="17">
        <v>3756.52173913043</v>
      </c>
      <c r="Q500" s="18">
        <v>43700</v>
      </c>
      <c r="R500" s="18">
        <f t="shared" si="52"/>
        <v>4883.4782608695587</v>
      </c>
      <c r="S500" s="18">
        <v>0</v>
      </c>
      <c r="T500" s="18">
        <f t="shared" si="55"/>
        <v>44883.47826086956</v>
      </c>
      <c r="U500" s="18">
        <f t="shared" si="53"/>
        <v>44800</v>
      </c>
      <c r="V500" s="13" t="s">
        <v>505</v>
      </c>
      <c r="W500" s="13" t="s">
        <v>3366</v>
      </c>
      <c r="X500" s="44" t="s">
        <v>5922</v>
      </c>
      <c r="Y500" s="13" t="s">
        <v>29</v>
      </c>
      <c r="Z500" s="19">
        <v>43294</v>
      </c>
      <c r="AA500" s="20">
        <f t="shared" si="54"/>
        <v>44800</v>
      </c>
      <c r="AB500" s="20">
        <v>45100</v>
      </c>
      <c r="AC500" s="147"/>
      <c r="AD500" s="147"/>
    </row>
    <row r="501" spans="1:30" s="128" customFormat="1" ht="16.5" x14ac:dyDescent="0.25">
      <c r="A501" s="135">
        <v>495</v>
      </c>
      <c r="B501" s="40" t="s">
        <v>5210</v>
      </c>
      <c r="C501" s="12" t="s">
        <v>3607</v>
      </c>
      <c r="D501" s="13" t="s">
        <v>3608</v>
      </c>
      <c r="E501" s="13" t="s">
        <v>4321</v>
      </c>
      <c r="F501" s="12" t="s">
        <v>3609</v>
      </c>
      <c r="G501" s="14" t="s">
        <v>4068</v>
      </c>
      <c r="H501" s="14" t="s">
        <v>4068</v>
      </c>
      <c r="I501" s="15" t="s">
        <v>3610</v>
      </c>
      <c r="J501" s="12" t="s">
        <v>26</v>
      </c>
      <c r="K501" s="12"/>
      <c r="L501" s="12">
        <v>1603</v>
      </c>
      <c r="M501" s="16">
        <v>1603</v>
      </c>
      <c r="N501" s="14" t="s">
        <v>3611</v>
      </c>
      <c r="O501" s="17">
        <v>19000</v>
      </c>
      <c r="P501" s="17">
        <v>1721.73913043478</v>
      </c>
      <c r="Q501" s="18">
        <v>20700</v>
      </c>
      <c r="R501" s="18">
        <f t="shared" si="52"/>
        <v>2238.2608695652139</v>
      </c>
      <c r="S501" s="18">
        <v>0</v>
      </c>
      <c r="T501" s="18">
        <f t="shared" si="55"/>
        <v>21238.260869565212</v>
      </c>
      <c r="U501" s="18">
        <f t="shared" si="53"/>
        <v>21200</v>
      </c>
      <c r="V501" s="13" t="s">
        <v>3262</v>
      </c>
      <c r="W501" s="13" t="s">
        <v>3366</v>
      </c>
      <c r="X501" s="44" t="s">
        <v>5921</v>
      </c>
      <c r="Y501" s="13" t="s">
        <v>29</v>
      </c>
      <c r="Z501" s="19">
        <v>43294</v>
      </c>
      <c r="AA501" s="20">
        <f t="shared" si="54"/>
        <v>21200</v>
      </c>
      <c r="AB501" s="20">
        <v>21300</v>
      </c>
      <c r="AC501" s="147"/>
      <c r="AD501" s="147"/>
    </row>
    <row r="502" spans="1:30" s="128" customFormat="1" ht="33" x14ac:dyDescent="0.25">
      <c r="A502" s="135">
        <v>496</v>
      </c>
      <c r="B502" s="40" t="s">
        <v>5205</v>
      </c>
      <c r="C502" s="12" t="s">
        <v>3588</v>
      </c>
      <c r="D502" s="13" t="s">
        <v>3589</v>
      </c>
      <c r="E502" s="13" t="s">
        <v>4321</v>
      </c>
      <c r="F502" s="12" t="s">
        <v>3590</v>
      </c>
      <c r="G502" s="14" t="s">
        <v>3591</v>
      </c>
      <c r="H502" s="14" t="s">
        <v>3591</v>
      </c>
      <c r="I502" s="15" t="s">
        <v>3591</v>
      </c>
      <c r="J502" s="12" t="s">
        <v>112</v>
      </c>
      <c r="K502" s="12"/>
      <c r="L502" s="12">
        <v>1599</v>
      </c>
      <c r="M502" s="16">
        <v>1599</v>
      </c>
      <c r="N502" s="14" t="s">
        <v>3592</v>
      </c>
      <c r="O502" s="17">
        <v>40000</v>
      </c>
      <c r="P502" s="17">
        <v>3756.52173913043</v>
      </c>
      <c r="Q502" s="18">
        <v>43700</v>
      </c>
      <c r="R502" s="18">
        <f t="shared" si="52"/>
        <v>4883.4782608695587</v>
      </c>
      <c r="S502" s="18">
        <v>0</v>
      </c>
      <c r="T502" s="18">
        <f t="shared" si="55"/>
        <v>44883.47826086956</v>
      </c>
      <c r="U502" s="18">
        <f t="shared" si="53"/>
        <v>44800</v>
      </c>
      <c r="V502" s="13" t="s">
        <v>3262</v>
      </c>
      <c r="W502" s="13" t="s">
        <v>3366</v>
      </c>
      <c r="X502" s="44" t="s">
        <v>5925</v>
      </c>
      <c r="Y502" s="13" t="s">
        <v>29</v>
      </c>
      <c r="Z502" s="19">
        <v>43294</v>
      </c>
      <c r="AA502" s="20">
        <f t="shared" si="54"/>
        <v>44800</v>
      </c>
      <c r="AB502" s="20">
        <v>45100</v>
      </c>
      <c r="AC502" s="147"/>
      <c r="AD502" s="147"/>
    </row>
    <row r="503" spans="1:30" s="128" customFormat="1" ht="30" x14ac:dyDescent="0.25">
      <c r="A503" s="135">
        <v>497</v>
      </c>
      <c r="B503" s="40" t="s">
        <v>5204</v>
      </c>
      <c r="C503" s="12" t="s">
        <v>3582</v>
      </c>
      <c r="D503" s="13" t="s">
        <v>3583</v>
      </c>
      <c r="E503" s="13" t="s">
        <v>4321</v>
      </c>
      <c r="F503" s="12" t="s">
        <v>3584</v>
      </c>
      <c r="G503" s="14" t="s">
        <v>4066</v>
      </c>
      <c r="H503" s="14" t="s">
        <v>4066</v>
      </c>
      <c r="I503" s="15" t="s">
        <v>3585</v>
      </c>
      <c r="J503" s="12" t="s">
        <v>26</v>
      </c>
      <c r="K503" s="12"/>
      <c r="L503" s="12">
        <v>1593</v>
      </c>
      <c r="M503" s="16">
        <v>1593</v>
      </c>
      <c r="N503" s="14" t="s">
        <v>3586</v>
      </c>
      <c r="O503" s="17">
        <v>27000</v>
      </c>
      <c r="P503" s="17">
        <v>2504.3478260869601</v>
      </c>
      <c r="Q503" s="18">
        <v>29500</v>
      </c>
      <c r="R503" s="18">
        <f t="shared" si="52"/>
        <v>3255.652173913048</v>
      </c>
      <c r="S503" s="18">
        <v>0</v>
      </c>
      <c r="T503" s="18">
        <f t="shared" si="55"/>
        <v>30255.652173913048</v>
      </c>
      <c r="U503" s="18">
        <f t="shared" si="53"/>
        <v>30200</v>
      </c>
      <c r="V503" s="13" t="s">
        <v>3262</v>
      </c>
      <c r="W503" s="13" t="s">
        <v>3366</v>
      </c>
      <c r="X503" s="44" t="s">
        <v>5921</v>
      </c>
      <c r="Y503" s="13" t="s">
        <v>29</v>
      </c>
      <c r="Z503" s="19">
        <v>43294</v>
      </c>
      <c r="AA503" s="20">
        <f t="shared" si="54"/>
        <v>30200</v>
      </c>
      <c r="AB503" s="20">
        <v>30400</v>
      </c>
      <c r="AC503" s="24" t="s">
        <v>3587</v>
      </c>
      <c r="AD503" s="147"/>
    </row>
    <row r="504" spans="1:30" s="128" customFormat="1" ht="33" x14ac:dyDescent="0.25">
      <c r="A504" s="135">
        <v>498</v>
      </c>
      <c r="B504" s="40" t="s">
        <v>5201</v>
      </c>
      <c r="C504" s="12" t="s">
        <v>3567</v>
      </c>
      <c r="D504" s="13" t="s">
        <v>3568</v>
      </c>
      <c r="E504" s="13" t="s">
        <v>4321</v>
      </c>
      <c r="F504" s="12" t="s">
        <v>3569</v>
      </c>
      <c r="G504" s="14" t="s">
        <v>4064</v>
      </c>
      <c r="H504" s="14" t="s">
        <v>4064</v>
      </c>
      <c r="I504" s="15" t="s">
        <v>3570</v>
      </c>
      <c r="J504" s="12" t="s">
        <v>112</v>
      </c>
      <c r="K504" s="12"/>
      <c r="L504" s="12">
        <v>1588</v>
      </c>
      <c r="M504" s="16">
        <v>1588</v>
      </c>
      <c r="N504" s="14" t="s">
        <v>3571</v>
      </c>
      <c r="O504" s="17">
        <v>40000</v>
      </c>
      <c r="P504" s="17">
        <v>3756.52173913043</v>
      </c>
      <c r="Q504" s="18">
        <v>43700</v>
      </c>
      <c r="R504" s="18">
        <f t="shared" si="52"/>
        <v>4883.4782608695587</v>
      </c>
      <c r="S504" s="18">
        <v>0</v>
      </c>
      <c r="T504" s="18">
        <f t="shared" si="55"/>
        <v>44883.47826086956</v>
      </c>
      <c r="U504" s="18">
        <f t="shared" si="53"/>
        <v>44800</v>
      </c>
      <c r="V504" s="13" t="s">
        <v>3262</v>
      </c>
      <c r="W504" s="13" t="s">
        <v>3366</v>
      </c>
      <c r="X504" s="44" t="s">
        <v>5922</v>
      </c>
      <c r="Y504" s="13" t="s">
        <v>29</v>
      </c>
      <c r="Z504" s="19">
        <v>43294</v>
      </c>
      <c r="AA504" s="20">
        <f t="shared" si="54"/>
        <v>44800</v>
      </c>
      <c r="AB504" s="20">
        <v>45100</v>
      </c>
      <c r="AC504" s="147"/>
      <c r="AD504" s="147"/>
    </row>
    <row r="505" spans="1:30" s="128" customFormat="1" ht="16.5" x14ac:dyDescent="0.25">
      <c r="A505" s="135">
        <v>499</v>
      </c>
      <c r="B505" s="40" t="s">
        <v>5202</v>
      </c>
      <c r="C505" s="12" t="s">
        <v>3572</v>
      </c>
      <c r="D505" s="13" t="s">
        <v>3573</v>
      </c>
      <c r="E505" s="13" t="s">
        <v>4321</v>
      </c>
      <c r="F505" s="12" t="s">
        <v>3574</v>
      </c>
      <c r="G505" s="14" t="s">
        <v>4065</v>
      </c>
      <c r="H505" s="14" t="s">
        <v>4065</v>
      </c>
      <c r="I505" s="15" t="s">
        <v>3575</v>
      </c>
      <c r="J505" s="12" t="s">
        <v>26</v>
      </c>
      <c r="K505" s="12"/>
      <c r="L505" s="12">
        <v>1589</v>
      </c>
      <c r="M505" s="16">
        <v>1589</v>
      </c>
      <c r="N505" s="14" t="s">
        <v>3576</v>
      </c>
      <c r="O505" s="17">
        <v>35000</v>
      </c>
      <c r="P505" s="17">
        <v>3286.95652173913</v>
      </c>
      <c r="Q505" s="18">
        <v>38200</v>
      </c>
      <c r="R505" s="18">
        <f t="shared" si="52"/>
        <v>4273.0434782608691</v>
      </c>
      <c r="S505" s="18">
        <v>0</v>
      </c>
      <c r="T505" s="18">
        <f t="shared" si="55"/>
        <v>39273.043478260872</v>
      </c>
      <c r="U505" s="18">
        <f t="shared" si="53"/>
        <v>39200</v>
      </c>
      <c r="V505" s="13" t="s">
        <v>3262</v>
      </c>
      <c r="W505" s="13" t="s">
        <v>3366</v>
      </c>
      <c r="X505" s="44" t="s">
        <v>5921</v>
      </c>
      <c r="Y505" s="13" t="s">
        <v>29</v>
      </c>
      <c r="Z505" s="19">
        <v>43294</v>
      </c>
      <c r="AA505" s="20">
        <f t="shared" si="54"/>
        <v>39200</v>
      </c>
      <c r="AB505" s="20">
        <v>39500</v>
      </c>
      <c r="AC505" s="147"/>
      <c r="AD505" s="147"/>
    </row>
    <row r="506" spans="1:30" s="128" customFormat="1" ht="16.5" x14ac:dyDescent="0.25">
      <c r="A506" s="135">
        <v>500</v>
      </c>
      <c r="B506" s="40" t="s">
        <v>5203</v>
      </c>
      <c r="C506" s="12" t="s">
        <v>3577</v>
      </c>
      <c r="D506" s="13" t="s">
        <v>3578</v>
      </c>
      <c r="E506" s="13" t="s">
        <v>4321</v>
      </c>
      <c r="F506" s="12" t="s">
        <v>3579</v>
      </c>
      <c r="G506" s="14" t="s">
        <v>3580</v>
      </c>
      <c r="H506" s="14" t="s">
        <v>3580</v>
      </c>
      <c r="I506" s="15" t="s">
        <v>3580</v>
      </c>
      <c r="J506" s="12" t="s">
        <v>26</v>
      </c>
      <c r="K506" s="12"/>
      <c r="L506" s="12">
        <v>1590</v>
      </c>
      <c r="M506" s="16">
        <v>1590</v>
      </c>
      <c r="N506" s="14" t="s">
        <v>3581</v>
      </c>
      <c r="O506" s="17">
        <v>23000</v>
      </c>
      <c r="P506" s="17">
        <v>2034.78260869565</v>
      </c>
      <c r="Q506" s="18">
        <v>25000</v>
      </c>
      <c r="R506" s="18">
        <f t="shared" si="52"/>
        <v>2645.2173913043453</v>
      </c>
      <c r="S506" s="18">
        <v>0</v>
      </c>
      <c r="T506" s="18">
        <f t="shared" si="55"/>
        <v>25645.217391304344</v>
      </c>
      <c r="U506" s="18">
        <f t="shared" si="53"/>
        <v>25600</v>
      </c>
      <c r="V506" s="13" t="s">
        <v>3262</v>
      </c>
      <c r="W506" s="13" t="s">
        <v>3366</v>
      </c>
      <c r="X506" s="44" t="s">
        <v>5921</v>
      </c>
      <c r="Y506" s="13" t="s">
        <v>29</v>
      </c>
      <c r="Z506" s="19">
        <v>43294</v>
      </c>
      <c r="AA506" s="20">
        <f t="shared" si="54"/>
        <v>25600</v>
      </c>
      <c r="AB506" s="20">
        <v>25700</v>
      </c>
      <c r="AC506" s="147"/>
      <c r="AD506" s="147"/>
    </row>
    <row r="507" spans="1:30" s="128" customFormat="1" ht="33" x14ac:dyDescent="0.25">
      <c r="A507" s="135">
        <v>501</v>
      </c>
      <c r="B507" s="40" t="s">
        <v>5200</v>
      </c>
      <c r="C507" s="12" t="s">
        <v>3562</v>
      </c>
      <c r="D507" s="13" t="s">
        <v>3563</v>
      </c>
      <c r="E507" s="13" t="s">
        <v>4321</v>
      </c>
      <c r="F507" s="12" t="s">
        <v>3564</v>
      </c>
      <c r="G507" s="14" t="s">
        <v>3565</v>
      </c>
      <c r="H507" s="14" t="s">
        <v>3565</v>
      </c>
      <c r="I507" s="15" t="s">
        <v>3565</v>
      </c>
      <c r="J507" s="12" t="s">
        <v>5</v>
      </c>
      <c r="K507" s="12"/>
      <c r="L507" s="12">
        <v>1582</v>
      </c>
      <c r="M507" s="16">
        <v>1582</v>
      </c>
      <c r="N507" s="14" t="s">
        <v>3566</v>
      </c>
      <c r="O507" s="17">
        <v>55000</v>
      </c>
      <c r="P507" s="17">
        <v>5165.2173913043498</v>
      </c>
      <c r="Q507" s="18">
        <v>60100</v>
      </c>
      <c r="R507" s="18">
        <f t="shared" si="52"/>
        <v>6714.7826086956547</v>
      </c>
      <c r="S507" s="18">
        <v>0</v>
      </c>
      <c r="T507" s="18">
        <f t="shared" si="55"/>
        <v>61714.782608695656</v>
      </c>
      <c r="U507" s="18">
        <f t="shared" si="53"/>
        <v>61700</v>
      </c>
      <c r="V507" s="13" t="s">
        <v>3262</v>
      </c>
      <c r="W507" s="13" t="s">
        <v>3366</v>
      </c>
      <c r="X507" s="44" t="s">
        <v>5925</v>
      </c>
      <c r="Y507" s="13" t="s">
        <v>29</v>
      </c>
      <c r="Z507" s="19">
        <v>43294</v>
      </c>
      <c r="AA507" s="20">
        <f t="shared" si="54"/>
        <v>61700</v>
      </c>
      <c r="AB507" s="20">
        <v>62000</v>
      </c>
      <c r="AC507" s="147"/>
      <c r="AD507" s="147"/>
    </row>
    <row r="508" spans="1:30" s="128" customFormat="1" ht="33" x14ac:dyDescent="0.25">
      <c r="A508" s="135">
        <v>502</v>
      </c>
      <c r="B508" s="40" t="s">
        <v>5196</v>
      </c>
      <c r="C508" s="12" t="s">
        <v>3548</v>
      </c>
      <c r="D508" s="13" t="s">
        <v>3549</v>
      </c>
      <c r="E508" s="13" t="s">
        <v>4321</v>
      </c>
      <c r="F508" s="12" t="s">
        <v>3550</v>
      </c>
      <c r="G508" s="14" t="s">
        <v>3551</v>
      </c>
      <c r="H508" s="14" t="s">
        <v>3551</v>
      </c>
      <c r="I508" s="15" t="s">
        <v>3551</v>
      </c>
      <c r="J508" s="12" t="s">
        <v>5</v>
      </c>
      <c r="K508" s="12"/>
      <c r="L508" s="12">
        <v>1573</v>
      </c>
      <c r="M508" s="16">
        <v>1573</v>
      </c>
      <c r="N508" s="14" t="s">
        <v>3552</v>
      </c>
      <c r="O508" s="17">
        <v>60000</v>
      </c>
      <c r="P508" s="17">
        <v>5634.7826086956502</v>
      </c>
      <c r="Q508" s="18">
        <v>65600</v>
      </c>
      <c r="R508" s="18">
        <f t="shared" si="52"/>
        <v>7325.2173913043453</v>
      </c>
      <c r="S508" s="18">
        <v>0</v>
      </c>
      <c r="T508" s="18">
        <f t="shared" si="55"/>
        <v>67325.217391304352</v>
      </c>
      <c r="U508" s="18">
        <f t="shared" si="53"/>
        <v>67300</v>
      </c>
      <c r="V508" s="13" t="s">
        <v>3262</v>
      </c>
      <c r="W508" s="13" t="s">
        <v>3366</v>
      </c>
      <c r="X508" s="44" t="s">
        <v>5925</v>
      </c>
      <c r="Y508" s="13" t="s">
        <v>29</v>
      </c>
      <c r="Z508" s="19">
        <v>43294</v>
      </c>
      <c r="AA508" s="20">
        <f t="shared" si="54"/>
        <v>67300</v>
      </c>
      <c r="AB508" s="20">
        <v>67700</v>
      </c>
      <c r="AC508" s="147"/>
      <c r="AD508" s="147"/>
    </row>
    <row r="509" spans="1:30" s="128" customFormat="1" ht="33" x14ac:dyDescent="0.25">
      <c r="A509" s="135">
        <v>503</v>
      </c>
      <c r="B509" s="40" t="s">
        <v>5197</v>
      </c>
      <c r="C509" s="12" t="s">
        <v>3553</v>
      </c>
      <c r="D509" s="13" t="s">
        <v>3549</v>
      </c>
      <c r="E509" s="13" t="s">
        <v>4321</v>
      </c>
      <c r="F509" s="12" t="s">
        <v>3554</v>
      </c>
      <c r="G509" s="14" t="s">
        <v>3555</v>
      </c>
      <c r="H509" s="14" t="s">
        <v>3555</v>
      </c>
      <c r="I509" s="15" t="s">
        <v>3555</v>
      </c>
      <c r="J509" s="12" t="s">
        <v>5</v>
      </c>
      <c r="K509" s="12"/>
      <c r="L509" s="12">
        <v>1573</v>
      </c>
      <c r="M509" s="16">
        <v>1573</v>
      </c>
      <c r="N509" s="14" t="s">
        <v>3552</v>
      </c>
      <c r="O509" s="17">
        <v>60000</v>
      </c>
      <c r="P509" s="17">
        <v>5634.7826086956502</v>
      </c>
      <c r="Q509" s="18">
        <v>65600</v>
      </c>
      <c r="R509" s="18">
        <f t="shared" si="52"/>
        <v>7325.2173913043453</v>
      </c>
      <c r="S509" s="18">
        <v>0</v>
      </c>
      <c r="T509" s="18">
        <f t="shared" si="55"/>
        <v>67325.217391304352</v>
      </c>
      <c r="U509" s="18">
        <f t="shared" si="53"/>
        <v>67300</v>
      </c>
      <c r="V509" s="13" t="s">
        <v>3262</v>
      </c>
      <c r="W509" s="13" t="s">
        <v>3366</v>
      </c>
      <c r="X509" s="44" t="s">
        <v>5925</v>
      </c>
      <c r="Y509" s="13" t="s">
        <v>29</v>
      </c>
      <c r="Z509" s="19">
        <v>43294</v>
      </c>
      <c r="AA509" s="20">
        <f t="shared" si="54"/>
        <v>67300</v>
      </c>
      <c r="AB509" s="20">
        <v>67700</v>
      </c>
      <c r="AC509" s="147"/>
      <c r="AD509" s="147"/>
    </row>
    <row r="510" spans="1:30" s="128" customFormat="1" ht="33" x14ac:dyDescent="0.25">
      <c r="A510" s="135">
        <v>504</v>
      </c>
      <c r="B510" s="40" t="s">
        <v>5198</v>
      </c>
      <c r="C510" s="12" t="s">
        <v>3556</v>
      </c>
      <c r="D510" s="13" t="s">
        <v>3549</v>
      </c>
      <c r="E510" s="13" t="s">
        <v>4321</v>
      </c>
      <c r="F510" s="12" t="s">
        <v>3557</v>
      </c>
      <c r="G510" s="14" t="s">
        <v>3558</v>
      </c>
      <c r="H510" s="14" t="s">
        <v>3558</v>
      </c>
      <c r="I510" s="15" t="s">
        <v>3558</v>
      </c>
      <c r="J510" s="12" t="s">
        <v>5</v>
      </c>
      <c r="K510" s="12"/>
      <c r="L510" s="12">
        <v>1573</v>
      </c>
      <c r="M510" s="16">
        <v>1573</v>
      </c>
      <c r="N510" s="14" t="s">
        <v>3552</v>
      </c>
      <c r="O510" s="17">
        <v>60000</v>
      </c>
      <c r="P510" s="17">
        <v>5634.7826086956502</v>
      </c>
      <c r="Q510" s="18">
        <v>65600</v>
      </c>
      <c r="R510" s="18">
        <f t="shared" si="52"/>
        <v>7325.2173913043453</v>
      </c>
      <c r="S510" s="18">
        <v>0</v>
      </c>
      <c r="T510" s="18">
        <f t="shared" si="55"/>
        <v>67325.217391304352</v>
      </c>
      <c r="U510" s="18">
        <f t="shared" si="53"/>
        <v>67300</v>
      </c>
      <c r="V510" s="13" t="s">
        <v>3262</v>
      </c>
      <c r="W510" s="13" t="s">
        <v>3366</v>
      </c>
      <c r="X510" s="44" t="s">
        <v>5925</v>
      </c>
      <c r="Y510" s="13" t="s">
        <v>29</v>
      </c>
      <c r="Z510" s="19">
        <v>43294</v>
      </c>
      <c r="AA510" s="20">
        <f t="shared" si="54"/>
        <v>67300</v>
      </c>
      <c r="AB510" s="20">
        <v>67700</v>
      </c>
      <c r="AC510" s="147"/>
      <c r="AD510" s="147"/>
    </row>
    <row r="511" spans="1:30" s="128" customFormat="1" ht="33" x14ac:dyDescent="0.25">
      <c r="A511" s="135">
        <v>505</v>
      </c>
      <c r="B511" s="40" t="s">
        <v>5199</v>
      </c>
      <c r="C511" s="12" t="s">
        <v>3559</v>
      </c>
      <c r="D511" s="13" t="s">
        <v>3549</v>
      </c>
      <c r="E511" s="13" t="s">
        <v>4321</v>
      </c>
      <c r="F511" s="12" t="s">
        <v>3560</v>
      </c>
      <c r="G511" s="14" t="s">
        <v>3561</v>
      </c>
      <c r="H511" s="14" t="s">
        <v>3561</v>
      </c>
      <c r="I511" s="15" t="s">
        <v>3561</v>
      </c>
      <c r="J511" s="12" t="s">
        <v>5</v>
      </c>
      <c r="K511" s="12"/>
      <c r="L511" s="12">
        <v>1573</v>
      </c>
      <c r="M511" s="16">
        <v>1573</v>
      </c>
      <c r="N511" s="14" t="s">
        <v>3552</v>
      </c>
      <c r="O511" s="17">
        <v>60000</v>
      </c>
      <c r="P511" s="17">
        <v>5634.7826086956502</v>
      </c>
      <c r="Q511" s="18">
        <v>65600</v>
      </c>
      <c r="R511" s="18">
        <f t="shared" si="52"/>
        <v>7325.2173913043453</v>
      </c>
      <c r="S511" s="18">
        <v>0</v>
      </c>
      <c r="T511" s="18">
        <f t="shared" si="55"/>
        <v>67325.217391304352</v>
      </c>
      <c r="U511" s="18">
        <f t="shared" si="53"/>
        <v>67300</v>
      </c>
      <c r="V511" s="13" t="s">
        <v>3262</v>
      </c>
      <c r="W511" s="13" t="s">
        <v>3366</v>
      </c>
      <c r="X511" s="44" t="s">
        <v>5925</v>
      </c>
      <c r="Y511" s="13" t="s">
        <v>29</v>
      </c>
      <c r="Z511" s="19">
        <v>43294</v>
      </c>
      <c r="AA511" s="20">
        <f t="shared" si="54"/>
        <v>67300</v>
      </c>
      <c r="AB511" s="20">
        <v>67700</v>
      </c>
      <c r="AC511" s="147"/>
      <c r="AD511" s="147"/>
    </row>
    <row r="512" spans="1:30" s="128" customFormat="1" ht="49.5" x14ac:dyDescent="0.25">
      <c r="A512" s="135">
        <v>506</v>
      </c>
      <c r="B512" s="40" t="s">
        <v>5194</v>
      </c>
      <c r="C512" s="12" t="s">
        <v>3538</v>
      </c>
      <c r="D512" s="13" t="s">
        <v>3539</v>
      </c>
      <c r="E512" s="13" t="s">
        <v>4321</v>
      </c>
      <c r="F512" s="12" t="s">
        <v>3540</v>
      </c>
      <c r="G512" s="14" t="s">
        <v>3541</v>
      </c>
      <c r="H512" s="14" t="s">
        <v>3541</v>
      </c>
      <c r="I512" s="15" t="s">
        <v>3541</v>
      </c>
      <c r="J512" s="12" t="s">
        <v>5</v>
      </c>
      <c r="K512" s="12"/>
      <c r="L512" s="12">
        <v>1565</v>
      </c>
      <c r="M512" s="16">
        <v>1565</v>
      </c>
      <c r="N512" s="14" t="s">
        <v>3542</v>
      </c>
      <c r="O512" s="17">
        <v>85000</v>
      </c>
      <c r="P512" s="17">
        <v>7982.6086956521704</v>
      </c>
      <c r="Q512" s="18">
        <v>92900</v>
      </c>
      <c r="R512" s="18">
        <f t="shared" si="52"/>
        <v>10377.391304347822</v>
      </c>
      <c r="S512" s="18">
        <v>0</v>
      </c>
      <c r="T512" s="18">
        <f t="shared" si="55"/>
        <v>95377.391304347824</v>
      </c>
      <c r="U512" s="18">
        <f t="shared" si="53"/>
        <v>95300</v>
      </c>
      <c r="V512" s="13" t="s">
        <v>3262</v>
      </c>
      <c r="W512" s="13" t="s">
        <v>3366</v>
      </c>
      <c r="X512" s="44" t="s">
        <v>5925</v>
      </c>
      <c r="Y512" s="13" t="s">
        <v>29</v>
      </c>
      <c r="Z512" s="19">
        <v>43294</v>
      </c>
      <c r="AA512" s="20">
        <f t="shared" si="54"/>
        <v>95300</v>
      </c>
      <c r="AB512" s="20">
        <v>95900</v>
      </c>
      <c r="AC512" s="147"/>
      <c r="AD512" s="147"/>
    </row>
    <row r="513" spans="1:30" s="128" customFormat="1" ht="49.5" x14ac:dyDescent="0.25">
      <c r="A513" s="135">
        <v>507</v>
      </c>
      <c r="B513" s="40" t="s">
        <v>5195</v>
      </c>
      <c r="C513" s="12" t="s">
        <v>3543</v>
      </c>
      <c r="D513" s="13" t="s">
        <v>3544</v>
      </c>
      <c r="E513" s="13" t="s">
        <v>4321</v>
      </c>
      <c r="F513" s="12" t="s">
        <v>3545</v>
      </c>
      <c r="G513" s="14" t="s">
        <v>3546</v>
      </c>
      <c r="H513" s="14" t="s">
        <v>3546</v>
      </c>
      <c r="I513" s="15" t="s">
        <v>3546</v>
      </c>
      <c r="J513" s="12" t="s">
        <v>5</v>
      </c>
      <c r="K513" s="12"/>
      <c r="L513" s="12">
        <v>1566</v>
      </c>
      <c r="M513" s="16">
        <v>1566</v>
      </c>
      <c r="N513" s="14" t="s">
        <v>3547</v>
      </c>
      <c r="O513" s="17">
        <v>80000</v>
      </c>
      <c r="P513" s="17">
        <v>7513.04347826087</v>
      </c>
      <c r="Q513" s="18">
        <v>87500</v>
      </c>
      <c r="R513" s="18">
        <f t="shared" si="52"/>
        <v>9766.9565217391319</v>
      </c>
      <c r="S513" s="18">
        <v>0</v>
      </c>
      <c r="T513" s="18">
        <f t="shared" si="55"/>
        <v>89766.956521739135</v>
      </c>
      <c r="U513" s="18">
        <f t="shared" si="53"/>
        <v>89700</v>
      </c>
      <c r="V513" s="13" t="s">
        <v>3262</v>
      </c>
      <c r="W513" s="13" t="s">
        <v>3366</v>
      </c>
      <c r="X513" s="44" t="s">
        <v>5925</v>
      </c>
      <c r="Y513" s="13" t="s">
        <v>29</v>
      </c>
      <c r="Z513" s="19">
        <v>43294</v>
      </c>
      <c r="AA513" s="20">
        <f t="shared" si="54"/>
        <v>89700</v>
      </c>
      <c r="AB513" s="20">
        <v>90300</v>
      </c>
      <c r="AC513" s="147"/>
      <c r="AD513" s="147"/>
    </row>
    <row r="514" spans="1:30" s="128" customFormat="1" ht="16.5" x14ac:dyDescent="0.25">
      <c r="A514" s="135">
        <v>508</v>
      </c>
      <c r="B514" s="40" t="s">
        <v>5193</v>
      </c>
      <c r="C514" s="12" t="s">
        <v>3533</v>
      </c>
      <c r="D514" s="13" t="s">
        <v>3534</v>
      </c>
      <c r="E514" s="13" t="s">
        <v>4321</v>
      </c>
      <c r="F514" s="12" t="s">
        <v>3535</v>
      </c>
      <c r="G514" s="14" t="s">
        <v>3536</v>
      </c>
      <c r="H514" s="14" t="s">
        <v>3536</v>
      </c>
      <c r="I514" s="15" t="s">
        <v>3536</v>
      </c>
      <c r="J514" s="12" t="s">
        <v>5</v>
      </c>
      <c r="K514" s="12"/>
      <c r="L514" s="12">
        <v>1548</v>
      </c>
      <c r="M514" s="16">
        <v>1548</v>
      </c>
      <c r="N514" s="14" t="s">
        <v>3537</v>
      </c>
      <c r="O514" s="17">
        <v>55000</v>
      </c>
      <c r="P514" s="17">
        <v>5165.2173913043498</v>
      </c>
      <c r="Q514" s="18">
        <v>60100</v>
      </c>
      <c r="R514" s="18">
        <f t="shared" si="52"/>
        <v>6714.7826086956547</v>
      </c>
      <c r="S514" s="18">
        <v>0</v>
      </c>
      <c r="T514" s="18">
        <f t="shared" si="55"/>
        <v>61714.782608695656</v>
      </c>
      <c r="U514" s="18">
        <f t="shared" si="53"/>
        <v>61700</v>
      </c>
      <c r="V514" s="13" t="s">
        <v>3262</v>
      </c>
      <c r="W514" s="13" t="s">
        <v>3366</v>
      </c>
      <c r="X514" s="44" t="s">
        <v>5925</v>
      </c>
      <c r="Y514" s="13" t="s">
        <v>29</v>
      </c>
      <c r="Z514" s="19">
        <v>43294</v>
      </c>
      <c r="AA514" s="20">
        <f t="shared" si="54"/>
        <v>61700</v>
      </c>
      <c r="AB514" s="20">
        <v>62000</v>
      </c>
      <c r="AC514" s="147"/>
      <c r="AD514" s="147"/>
    </row>
    <row r="515" spans="1:30" s="128" customFormat="1" ht="33" x14ac:dyDescent="0.25">
      <c r="A515" s="135">
        <v>509</v>
      </c>
      <c r="B515" s="40" t="s">
        <v>5192</v>
      </c>
      <c r="C515" s="12" t="s">
        <v>3530</v>
      </c>
      <c r="D515" s="13" t="s">
        <v>3528</v>
      </c>
      <c r="E515" s="13" t="s">
        <v>4321</v>
      </c>
      <c r="F515" s="12" t="s">
        <v>3531</v>
      </c>
      <c r="G515" s="14" t="s">
        <v>3532</v>
      </c>
      <c r="H515" s="14" t="s">
        <v>3532</v>
      </c>
      <c r="I515" s="15" t="s">
        <v>3532</v>
      </c>
      <c r="J515" s="12" t="s">
        <v>5</v>
      </c>
      <c r="K515" s="12"/>
      <c r="L515" s="12">
        <v>1544</v>
      </c>
      <c r="M515" s="16">
        <v>1544</v>
      </c>
      <c r="N515" s="14" t="s">
        <v>3529</v>
      </c>
      <c r="O515" s="17">
        <v>90000</v>
      </c>
      <c r="P515" s="17">
        <v>8452.1739130434798</v>
      </c>
      <c r="Q515" s="18">
        <v>98400</v>
      </c>
      <c r="R515" s="18">
        <f t="shared" si="52"/>
        <v>10987.826086956524</v>
      </c>
      <c r="S515" s="18">
        <v>0</v>
      </c>
      <c r="T515" s="18">
        <f t="shared" si="55"/>
        <v>100987.82608695653</v>
      </c>
      <c r="U515" s="18">
        <f t="shared" si="53"/>
        <v>100900</v>
      </c>
      <c r="V515" s="13" t="s">
        <v>3262</v>
      </c>
      <c r="W515" s="13" t="s">
        <v>3366</v>
      </c>
      <c r="X515" s="44" t="s">
        <v>5925</v>
      </c>
      <c r="Y515" s="13" t="s">
        <v>29</v>
      </c>
      <c r="Z515" s="19">
        <v>43294</v>
      </c>
      <c r="AA515" s="20">
        <f t="shared" si="54"/>
        <v>100900</v>
      </c>
      <c r="AB515" s="20">
        <v>101600</v>
      </c>
      <c r="AC515" s="147"/>
      <c r="AD515" s="147"/>
    </row>
    <row r="516" spans="1:30" s="128" customFormat="1" ht="16.5" x14ac:dyDescent="0.25">
      <c r="A516" s="135">
        <v>510</v>
      </c>
      <c r="B516" s="40" t="s">
        <v>5191</v>
      </c>
      <c r="C516" s="12" t="s">
        <v>3523</v>
      </c>
      <c r="D516" s="13" t="s">
        <v>3524</v>
      </c>
      <c r="E516" s="13" t="s">
        <v>4321</v>
      </c>
      <c r="F516" s="12" t="s">
        <v>3525</v>
      </c>
      <c r="G516" s="14" t="s">
        <v>3526</v>
      </c>
      <c r="H516" s="14" t="s">
        <v>3526</v>
      </c>
      <c r="I516" s="15" t="s">
        <v>3526</v>
      </c>
      <c r="J516" s="12" t="s">
        <v>5</v>
      </c>
      <c r="K516" s="12"/>
      <c r="L516" s="12">
        <v>1541</v>
      </c>
      <c r="M516" s="16">
        <v>1541</v>
      </c>
      <c r="N516" s="14" t="s">
        <v>3527</v>
      </c>
      <c r="O516" s="17">
        <v>75000</v>
      </c>
      <c r="P516" s="17">
        <v>7043.4782608695696</v>
      </c>
      <c r="Q516" s="18">
        <v>82000</v>
      </c>
      <c r="R516" s="18">
        <f t="shared" si="52"/>
        <v>9156.5217391304395</v>
      </c>
      <c r="S516" s="18">
        <v>0</v>
      </c>
      <c r="T516" s="18">
        <f t="shared" si="55"/>
        <v>84156.521739130432</v>
      </c>
      <c r="U516" s="18">
        <f t="shared" si="53"/>
        <v>84100</v>
      </c>
      <c r="V516" s="13" t="s">
        <v>3262</v>
      </c>
      <c r="W516" s="13" t="s">
        <v>3366</v>
      </c>
      <c r="X516" s="44" t="s">
        <v>5925</v>
      </c>
      <c r="Y516" s="13" t="s">
        <v>29</v>
      </c>
      <c r="Z516" s="19">
        <v>43294</v>
      </c>
      <c r="AA516" s="20">
        <f t="shared" si="54"/>
        <v>84100</v>
      </c>
      <c r="AB516" s="20">
        <v>84600</v>
      </c>
      <c r="AC516" s="147"/>
      <c r="AD516" s="147"/>
    </row>
    <row r="517" spans="1:30" s="128" customFormat="1" ht="16.5" x14ac:dyDescent="0.25">
      <c r="A517" s="135">
        <v>511</v>
      </c>
      <c r="B517" s="40" t="s">
        <v>5190</v>
      </c>
      <c r="C517" s="12" t="s">
        <v>3518</v>
      </c>
      <c r="D517" s="13" t="s">
        <v>3519</v>
      </c>
      <c r="E517" s="13" t="s">
        <v>4321</v>
      </c>
      <c r="F517" s="12" t="s">
        <v>3520</v>
      </c>
      <c r="G517" s="14" t="s">
        <v>3521</v>
      </c>
      <c r="H517" s="14" t="s">
        <v>3521</v>
      </c>
      <c r="I517" s="15" t="s">
        <v>3521</v>
      </c>
      <c r="J517" s="12" t="s">
        <v>26</v>
      </c>
      <c r="K517" s="12"/>
      <c r="L517" s="12">
        <v>1535</v>
      </c>
      <c r="M517" s="16">
        <v>1535</v>
      </c>
      <c r="N517" s="14" t="s">
        <v>3522</v>
      </c>
      <c r="O517" s="17">
        <v>94000</v>
      </c>
      <c r="P517" s="17">
        <v>8765.2173913043498</v>
      </c>
      <c r="Q517" s="18">
        <v>102000</v>
      </c>
      <c r="R517" s="18">
        <f t="shared" si="52"/>
        <v>11394.782608695656</v>
      </c>
      <c r="S517" s="18">
        <v>0</v>
      </c>
      <c r="T517" s="18">
        <f t="shared" si="55"/>
        <v>105394.78260869565</v>
      </c>
      <c r="U517" s="18">
        <f t="shared" si="53"/>
        <v>105300</v>
      </c>
      <c r="V517" s="13" t="s">
        <v>3262</v>
      </c>
      <c r="W517" s="13" t="s">
        <v>3366</v>
      </c>
      <c r="X517" s="44" t="s">
        <v>5922</v>
      </c>
      <c r="Y517" s="13" t="s">
        <v>29</v>
      </c>
      <c r="Z517" s="19">
        <v>43294</v>
      </c>
      <c r="AA517" s="20">
        <f t="shared" si="54"/>
        <v>105300</v>
      </c>
      <c r="AB517" s="20">
        <v>106000</v>
      </c>
      <c r="AC517" s="147"/>
      <c r="AD517" s="147"/>
    </row>
    <row r="518" spans="1:30" s="128" customFormat="1" ht="49.5" x14ac:dyDescent="0.25">
      <c r="A518" s="135">
        <v>512</v>
      </c>
      <c r="B518" s="40" t="s">
        <v>5189</v>
      </c>
      <c r="C518" s="12" t="s">
        <v>3513</v>
      </c>
      <c r="D518" s="13" t="s">
        <v>3514</v>
      </c>
      <c r="E518" s="13" t="s">
        <v>4321</v>
      </c>
      <c r="F518" s="12" t="s">
        <v>3515</v>
      </c>
      <c r="G518" s="14" t="s">
        <v>3516</v>
      </c>
      <c r="H518" s="14" t="s">
        <v>3516</v>
      </c>
      <c r="I518" s="15" t="s">
        <v>3516</v>
      </c>
      <c r="J518" s="12" t="s">
        <v>5</v>
      </c>
      <c r="K518" s="12"/>
      <c r="L518" s="12">
        <v>1528</v>
      </c>
      <c r="M518" s="16">
        <v>1528</v>
      </c>
      <c r="N518" s="14" t="s">
        <v>3517</v>
      </c>
      <c r="O518" s="17">
        <v>170000</v>
      </c>
      <c r="P518" s="17">
        <v>15652.1739130435</v>
      </c>
      <c r="Q518" s="18">
        <v>185000</v>
      </c>
      <c r="R518" s="18">
        <f t="shared" si="52"/>
        <v>20347.826086956549</v>
      </c>
      <c r="S518" s="18">
        <v>0</v>
      </c>
      <c r="T518" s="18">
        <f t="shared" si="55"/>
        <v>190347.82608695654</v>
      </c>
      <c r="U518" s="18">
        <f t="shared" si="53"/>
        <v>190300</v>
      </c>
      <c r="V518" s="13" t="s">
        <v>3262</v>
      </c>
      <c r="W518" s="13" t="s">
        <v>3366</v>
      </c>
      <c r="X518" s="44" t="s">
        <v>5925</v>
      </c>
      <c r="Y518" s="13" t="s">
        <v>29</v>
      </c>
      <c r="Z518" s="19">
        <v>43294</v>
      </c>
      <c r="AA518" s="20">
        <f t="shared" si="54"/>
        <v>190300</v>
      </c>
      <c r="AB518" s="20">
        <v>191400</v>
      </c>
      <c r="AC518" s="147"/>
      <c r="AD518" s="147"/>
    </row>
    <row r="519" spans="1:30" s="128" customFormat="1" ht="16.5" x14ac:dyDescent="0.25">
      <c r="A519" s="135">
        <v>513</v>
      </c>
      <c r="B519" s="40" t="s">
        <v>5188</v>
      </c>
      <c r="C519" s="12" t="s">
        <v>3510</v>
      </c>
      <c r="D519" s="13" t="s">
        <v>3508</v>
      </c>
      <c r="E519" s="13" t="s">
        <v>4321</v>
      </c>
      <c r="F519" s="12" t="s">
        <v>3511</v>
      </c>
      <c r="G519" s="14" t="s">
        <v>3512</v>
      </c>
      <c r="H519" s="14" t="s">
        <v>3512</v>
      </c>
      <c r="I519" s="15" t="s">
        <v>3512</v>
      </c>
      <c r="J519" s="12" t="s">
        <v>5</v>
      </c>
      <c r="K519" s="12"/>
      <c r="L519" s="12">
        <v>1526</v>
      </c>
      <c r="M519" s="16">
        <v>1526</v>
      </c>
      <c r="N519" s="14" t="s">
        <v>3509</v>
      </c>
      <c r="O519" s="17">
        <v>75000</v>
      </c>
      <c r="P519" s="17">
        <v>7043.4782608695696</v>
      </c>
      <c r="Q519" s="18">
        <v>82000</v>
      </c>
      <c r="R519" s="18">
        <f t="shared" si="52"/>
        <v>9156.5217391304395</v>
      </c>
      <c r="S519" s="18">
        <v>0</v>
      </c>
      <c r="T519" s="18">
        <f t="shared" si="55"/>
        <v>84156.521739130432</v>
      </c>
      <c r="U519" s="18">
        <f t="shared" si="53"/>
        <v>84100</v>
      </c>
      <c r="V519" s="13" t="s">
        <v>3262</v>
      </c>
      <c r="W519" s="13" t="s">
        <v>3366</v>
      </c>
      <c r="X519" s="44" t="s">
        <v>5925</v>
      </c>
      <c r="Y519" s="13" t="s">
        <v>29</v>
      </c>
      <c r="Z519" s="19">
        <v>43294</v>
      </c>
      <c r="AA519" s="20">
        <f t="shared" si="54"/>
        <v>84100</v>
      </c>
      <c r="AB519" s="20">
        <v>84600</v>
      </c>
      <c r="AC519" s="147"/>
      <c r="AD519" s="147"/>
    </row>
    <row r="520" spans="1:30" s="128" customFormat="1" ht="33" x14ac:dyDescent="0.25">
      <c r="A520" s="135">
        <v>514</v>
      </c>
      <c r="B520" s="40" t="s">
        <v>5186</v>
      </c>
      <c r="C520" s="12" t="s">
        <v>3500</v>
      </c>
      <c r="D520" s="13" t="s">
        <v>3501</v>
      </c>
      <c r="E520" s="13" t="s">
        <v>5296</v>
      </c>
      <c r="F520" s="12" t="s">
        <v>3502</v>
      </c>
      <c r="G520" s="14" t="s">
        <v>3503</v>
      </c>
      <c r="H520" s="14" t="s">
        <v>3503</v>
      </c>
      <c r="I520" s="15" t="s">
        <v>3503</v>
      </c>
      <c r="J520" s="12" t="s">
        <v>112</v>
      </c>
      <c r="K520" s="12"/>
      <c r="L520" s="12">
        <v>1522</v>
      </c>
      <c r="M520" s="16">
        <v>1522</v>
      </c>
      <c r="N520" s="14" t="s">
        <v>3504</v>
      </c>
      <c r="O520" s="17">
        <v>14004</v>
      </c>
      <c r="P520" s="17">
        <v>1558.95652173913</v>
      </c>
      <c r="Q520" s="18">
        <v>15500</v>
      </c>
      <c r="R520" s="18">
        <f t="shared" si="52"/>
        <v>2026.6434782608692</v>
      </c>
      <c r="S520" s="18">
        <v>0</v>
      </c>
      <c r="T520" s="18">
        <f t="shared" si="55"/>
        <v>16030.643478260869</v>
      </c>
      <c r="U520" s="18">
        <f t="shared" si="53"/>
        <v>16000</v>
      </c>
      <c r="V520" s="13" t="s">
        <v>409</v>
      </c>
      <c r="W520" s="13" t="s">
        <v>3366</v>
      </c>
      <c r="X520" s="44" t="s">
        <v>5922</v>
      </c>
      <c r="Y520" s="13" t="s">
        <v>29</v>
      </c>
      <c r="Z520" s="19">
        <v>43294</v>
      </c>
      <c r="AA520" s="20">
        <f t="shared" si="54"/>
        <v>16000</v>
      </c>
      <c r="AB520" s="20">
        <v>16100</v>
      </c>
      <c r="AC520" s="147"/>
      <c r="AD520" s="147"/>
    </row>
    <row r="521" spans="1:30" s="128" customFormat="1" ht="33" x14ac:dyDescent="0.25">
      <c r="A521" s="135">
        <v>515</v>
      </c>
      <c r="B521" s="40" t="s">
        <v>5187</v>
      </c>
      <c r="C521" s="12" t="s">
        <v>3505</v>
      </c>
      <c r="D521" s="13" t="s">
        <v>3501</v>
      </c>
      <c r="E521" s="13" t="s">
        <v>5298</v>
      </c>
      <c r="F521" s="12" t="s">
        <v>3506</v>
      </c>
      <c r="G521" s="14" t="s">
        <v>3507</v>
      </c>
      <c r="H521" s="14" t="s">
        <v>3507</v>
      </c>
      <c r="I521" s="15" t="s">
        <v>3507</v>
      </c>
      <c r="J521" s="12" t="s">
        <v>26</v>
      </c>
      <c r="K521" s="12"/>
      <c r="L521" s="12">
        <v>1522</v>
      </c>
      <c r="M521" s="16">
        <v>1522</v>
      </c>
      <c r="N521" s="14" t="s">
        <v>3504</v>
      </c>
      <c r="O521" s="17">
        <v>14004</v>
      </c>
      <c r="P521" s="17">
        <v>1558.95652173913</v>
      </c>
      <c r="Q521" s="18">
        <v>15500</v>
      </c>
      <c r="R521" s="18">
        <f t="shared" si="52"/>
        <v>2026.6434782608692</v>
      </c>
      <c r="S521" s="18">
        <v>0</v>
      </c>
      <c r="T521" s="18">
        <f t="shared" si="55"/>
        <v>16030.643478260869</v>
      </c>
      <c r="U521" s="18">
        <f t="shared" si="53"/>
        <v>16000</v>
      </c>
      <c r="V521" s="13" t="s">
        <v>34</v>
      </c>
      <c r="W521" s="13" t="s">
        <v>3366</v>
      </c>
      <c r="X521" s="44" t="s">
        <v>5922</v>
      </c>
      <c r="Y521" s="13" t="s">
        <v>35</v>
      </c>
      <c r="Z521" s="19">
        <v>43294</v>
      </c>
      <c r="AA521" s="20">
        <f t="shared" si="54"/>
        <v>16000</v>
      </c>
      <c r="AB521" s="20">
        <v>16100</v>
      </c>
      <c r="AC521" s="147"/>
      <c r="AD521" s="147"/>
    </row>
    <row r="522" spans="1:30" s="128" customFormat="1" ht="231" x14ac:dyDescent="0.25">
      <c r="A522" s="135">
        <v>516</v>
      </c>
      <c r="B522" s="12" t="s">
        <v>5185</v>
      </c>
      <c r="C522" s="40" t="s">
        <v>5185</v>
      </c>
      <c r="D522" s="12" t="s">
        <v>3497</v>
      </c>
      <c r="E522" s="13" t="s">
        <v>3493</v>
      </c>
      <c r="F522" s="13" t="s">
        <v>4321</v>
      </c>
      <c r="G522" s="12" t="s">
        <v>3498</v>
      </c>
      <c r="H522" s="14" t="s">
        <v>3499</v>
      </c>
      <c r="I522" s="14" t="s">
        <v>3499</v>
      </c>
      <c r="J522" s="15" t="s">
        <v>3499</v>
      </c>
      <c r="K522" s="12" t="s">
        <v>26</v>
      </c>
      <c r="L522" s="12"/>
      <c r="M522" s="12">
        <v>1518</v>
      </c>
      <c r="N522" s="16">
        <v>1518</v>
      </c>
      <c r="O522" s="14" t="s">
        <v>3496</v>
      </c>
      <c r="P522" s="17">
        <v>25000</v>
      </c>
      <c r="Q522" s="17">
        <v>2347.8260869565202</v>
      </c>
      <c r="R522" s="18">
        <v>27300</v>
      </c>
      <c r="S522" s="18">
        <f t="shared" ref="S522" si="56">+Q522/1800000*2340000</f>
        <v>3052.1739130434757</v>
      </c>
      <c r="T522" s="18">
        <v>0</v>
      </c>
      <c r="U522" s="18">
        <f t="shared" ref="U522" si="57">+P522+S522+T522</f>
        <v>28052.173913043476</v>
      </c>
      <c r="V522" s="18">
        <f t="shared" ref="V522" si="58">ROUNDDOWN(U522,-2)</f>
        <v>28000</v>
      </c>
      <c r="W522" s="13" t="s">
        <v>3262</v>
      </c>
      <c r="X522" s="44" t="s">
        <v>5922</v>
      </c>
      <c r="Y522" s="13" t="s">
        <v>3366</v>
      </c>
      <c r="Z522" s="13" t="s">
        <v>29</v>
      </c>
      <c r="AA522" s="19">
        <v>43294</v>
      </c>
      <c r="AB522" s="20">
        <f t="shared" ref="AB522" si="59">V522</f>
        <v>28000</v>
      </c>
      <c r="AC522" s="20">
        <v>28200</v>
      </c>
      <c r="AD522" s="147"/>
    </row>
    <row r="523" spans="1:30" s="128" customFormat="1" ht="82.5" x14ac:dyDescent="0.25">
      <c r="A523" s="135">
        <v>517</v>
      </c>
      <c r="B523" s="40" t="s">
        <v>5184</v>
      </c>
      <c r="C523" s="12" t="s">
        <v>3492</v>
      </c>
      <c r="D523" s="13" t="s">
        <v>3493</v>
      </c>
      <c r="E523" s="13" t="s">
        <v>4321</v>
      </c>
      <c r="F523" s="12" t="s">
        <v>3494</v>
      </c>
      <c r="G523" s="14" t="s">
        <v>3495</v>
      </c>
      <c r="H523" s="14" t="s">
        <v>3495</v>
      </c>
      <c r="I523" s="15" t="s">
        <v>3495</v>
      </c>
      <c r="J523" s="12" t="s">
        <v>26</v>
      </c>
      <c r="K523" s="12"/>
      <c r="L523" s="12">
        <v>1518</v>
      </c>
      <c r="M523" s="16">
        <v>1518</v>
      </c>
      <c r="N523" s="14" t="s">
        <v>3496</v>
      </c>
      <c r="O523" s="17">
        <v>25000</v>
      </c>
      <c r="P523" s="17">
        <v>2347.8260869565202</v>
      </c>
      <c r="Q523" s="18">
        <v>27300</v>
      </c>
      <c r="R523" s="18">
        <f t="shared" ref="R523:R586" si="60">+P523/1800000*2340000</f>
        <v>3052.1739130434757</v>
      </c>
      <c r="S523" s="18">
        <v>0</v>
      </c>
      <c r="T523" s="18">
        <f t="shared" ref="T523:T586" si="61">+O523+R523+S523</f>
        <v>28052.173913043476</v>
      </c>
      <c r="U523" s="18">
        <f t="shared" ref="U523:U586" si="62">ROUNDDOWN(T523,-2)</f>
        <v>28000</v>
      </c>
      <c r="V523" s="13" t="s">
        <v>3262</v>
      </c>
      <c r="W523" s="13" t="s">
        <v>3366</v>
      </c>
      <c r="X523" s="44" t="s">
        <v>5922</v>
      </c>
      <c r="Y523" s="13" t="s">
        <v>29</v>
      </c>
      <c r="Z523" s="19">
        <v>43294</v>
      </c>
      <c r="AA523" s="20">
        <f t="shared" ref="AA523:AA586" si="63">U523</f>
        <v>28000</v>
      </c>
      <c r="AB523" s="20">
        <v>28200</v>
      </c>
      <c r="AC523" s="147"/>
      <c r="AD523" s="147"/>
    </row>
    <row r="524" spans="1:30" s="128" customFormat="1" ht="33" x14ac:dyDescent="0.25">
      <c r="A524" s="135">
        <v>518</v>
      </c>
      <c r="B524" s="40" t="s">
        <v>5183</v>
      </c>
      <c r="C524" s="12" t="s">
        <v>3489</v>
      </c>
      <c r="D524" s="13" t="s">
        <v>3487</v>
      </c>
      <c r="E524" s="13" t="s">
        <v>4321</v>
      </c>
      <c r="F524" s="12" t="s">
        <v>3490</v>
      </c>
      <c r="G524" s="14" t="s">
        <v>3491</v>
      </c>
      <c r="H524" s="14" t="s">
        <v>3491</v>
      </c>
      <c r="I524" s="15" t="s">
        <v>3491</v>
      </c>
      <c r="J524" s="12" t="s">
        <v>26</v>
      </c>
      <c r="K524" s="12"/>
      <c r="L524" s="12">
        <v>1515</v>
      </c>
      <c r="M524" s="16">
        <v>1515</v>
      </c>
      <c r="N524" s="14" t="s">
        <v>3488</v>
      </c>
      <c r="O524" s="17">
        <v>30000</v>
      </c>
      <c r="P524" s="17">
        <v>2817.3913043478301</v>
      </c>
      <c r="Q524" s="18">
        <v>32800</v>
      </c>
      <c r="R524" s="18">
        <f t="shared" si="60"/>
        <v>3662.608695652179</v>
      </c>
      <c r="S524" s="18">
        <v>0</v>
      </c>
      <c r="T524" s="18">
        <f t="shared" si="61"/>
        <v>33662.608695652176</v>
      </c>
      <c r="U524" s="18">
        <f t="shared" si="62"/>
        <v>33600</v>
      </c>
      <c r="V524" s="13" t="s">
        <v>3262</v>
      </c>
      <c r="W524" s="13" t="s">
        <v>3366</v>
      </c>
      <c r="X524" s="44" t="s">
        <v>5922</v>
      </c>
      <c r="Y524" s="13" t="s">
        <v>29</v>
      </c>
      <c r="Z524" s="19">
        <v>43294</v>
      </c>
      <c r="AA524" s="20">
        <f t="shared" si="63"/>
        <v>33600</v>
      </c>
      <c r="AB524" s="20">
        <v>33800</v>
      </c>
      <c r="AC524" s="147"/>
      <c r="AD524" s="147"/>
    </row>
    <row r="525" spans="1:30" s="128" customFormat="1" ht="33" x14ac:dyDescent="0.25">
      <c r="A525" s="135">
        <v>519</v>
      </c>
      <c r="B525" s="40" t="s">
        <v>5182</v>
      </c>
      <c r="C525" s="12" t="s">
        <v>3482</v>
      </c>
      <c r="D525" s="13" t="s">
        <v>3483</v>
      </c>
      <c r="E525" s="13" t="s">
        <v>4321</v>
      </c>
      <c r="F525" s="12" t="s">
        <v>3484</v>
      </c>
      <c r="G525" s="14" t="s">
        <v>3485</v>
      </c>
      <c r="H525" s="14" t="s">
        <v>3485</v>
      </c>
      <c r="I525" s="15" t="s">
        <v>3485</v>
      </c>
      <c r="J525" s="12" t="s">
        <v>5</v>
      </c>
      <c r="K525" s="12"/>
      <c r="L525" s="12">
        <v>1508</v>
      </c>
      <c r="M525" s="16">
        <v>1508</v>
      </c>
      <c r="N525" s="14" t="s">
        <v>3486</v>
      </c>
      <c r="O525" s="17">
        <v>30000</v>
      </c>
      <c r="P525" s="17">
        <v>2817.3913043478301</v>
      </c>
      <c r="Q525" s="18">
        <v>32800</v>
      </c>
      <c r="R525" s="18">
        <f t="shared" si="60"/>
        <v>3662.608695652179</v>
      </c>
      <c r="S525" s="18">
        <v>0</v>
      </c>
      <c r="T525" s="18">
        <f t="shared" si="61"/>
        <v>33662.608695652176</v>
      </c>
      <c r="U525" s="18">
        <f t="shared" si="62"/>
        <v>33600</v>
      </c>
      <c r="V525" s="13" t="s">
        <v>3262</v>
      </c>
      <c r="W525" s="13" t="s">
        <v>3366</v>
      </c>
      <c r="X525" s="44" t="s">
        <v>5925</v>
      </c>
      <c r="Y525" s="13" t="s">
        <v>29</v>
      </c>
      <c r="Z525" s="19">
        <v>43294</v>
      </c>
      <c r="AA525" s="20">
        <f t="shared" si="63"/>
        <v>33600</v>
      </c>
      <c r="AB525" s="20">
        <v>33800</v>
      </c>
      <c r="AC525" s="147"/>
      <c r="AD525" s="147"/>
    </row>
    <row r="526" spans="1:30" s="128" customFormat="1" ht="66" x14ac:dyDescent="0.25">
      <c r="A526" s="135">
        <v>520</v>
      </c>
      <c r="B526" s="40" t="s">
        <v>5180</v>
      </c>
      <c r="C526" s="12" t="s">
        <v>3476</v>
      </c>
      <c r="D526" s="13" t="s">
        <v>3456</v>
      </c>
      <c r="E526" s="13" t="s">
        <v>4321</v>
      </c>
      <c r="F526" s="12" t="s">
        <v>3477</v>
      </c>
      <c r="G526" s="14" t="s">
        <v>3478</v>
      </c>
      <c r="H526" s="14" t="s">
        <v>3478</v>
      </c>
      <c r="I526" s="15" t="s">
        <v>3478</v>
      </c>
      <c r="J526" s="12" t="s">
        <v>26</v>
      </c>
      <c r="K526" s="12"/>
      <c r="L526" s="12">
        <v>1506</v>
      </c>
      <c r="M526" s="16">
        <v>1506</v>
      </c>
      <c r="N526" s="14" t="s">
        <v>3459</v>
      </c>
      <c r="O526" s="17">
        <v>20000</v>
      </c>
      <c r="P526" s="17">
        <v>1878.26086956522</v>
      </c>
      <c r="Q526" s="18">
        <v>21800</v>
      </c>
      <c r="R526" s="18">
        <f t="shared" si="60"/>
        <v>2441.7391304347861</v>
      </c>
      <c r="S526" s="18">
        <v>0</v>
      </c>
      <c r="T526" s="18">
        <f t="shared" si="61"/>
        <v>22441.739130434788</v>
      </c>
      <c r="U526" s="18">
        <f t="shared" si="62"/>
        <v>22400</v>
      </c>
      <c r="V526" s="13" t="s">
        <v>3262</v>
      </c>
      <c r="W526" s="13" t="s">
        <v>3366</v>
      </c>
      <c r="X526" s="44" t="s">
        <v>5922</v>
      </c>
      <c r="Y526" s="13" t="s">
        <v>29</v>
      </c>
      <c r="Z526" s="19">
        <v>43294</v>
      </c>
      <c r="AA526" s="20">
        <f t="shared" si="63"/>
        <v>22400</v>
      </c>
      <c r="AB526" s="20">
        <v>22500</v>
      </c>
      <c r="AC526" s="24" t="s">
        <v>3460</v>
      </c>
      <c r="AD526" s="147"/>
    </row>
    <row r="527" spans="1:30" s="128" customFormat="1" ht="66" x14ac:dyDescent="0.25">
      <c r="A527" s="135">
        <v>521</v>
      </c>
      <c r="B527" s="40" t="s">
        <v>5181</v>
      </c>
      <c r="C527" s="12" t="s">
        <v>3464</v>
      </c>
      <c r="D527" s="13" t="s">
        <v>3456</v>
      </c>
      <c r="E527" s="13" t="s">
        <v>4321</v>
      </c>
      <c r="F527" s="12" t="s">
        <v>3465</v>
      </c>
      <c r="G527" s="14" t="s">
        <v>3466</v>
      </c>
      <c r="H527" s="14" t="s">
        <v>3466</v>
      </c>
      <c r="I527" s="15" t="s">
        <v>3466</v>
      </c>
      <c r="J527" s="12" t="s">
        <v>26</v>
      </c>
      <c r="K527" s="12"/>
      <c r="L527" s="12">
        <v>1506</v>
      </c>
      <c r="M527" s="16">
        <v>1506</v>
      </c>
      <c r="N527" s="14" t="s">
        <v>3459</v>
      </c>
      <c r="O527" s="17">
        <v>20000</v>
      </c>
      <c r="P527" s="17">
        <v>1878.26086956522</v>
      </c>
      <c r="Q527" s="18">
        <v>21800</v>
      </c>
      <c r="R527" s="18">
        <f t="shared" si="60"/>
        <v>2441.7391304347861</v>
      </c>
      <c r="S527" s="18">
        <v>0</v>
      </c>
      <c r="T527" s="18">
        <f t="shared" si="61"/>
        <v>22441.739130434788</v>
      </c>
      <c r="U527" s="18">
        <f t="shared" si="62"/>
        <v>22400</v>
      </c>
      <c r="V527" s="13" t="s">
        <v>3262</v>
      </c>
      <c r="W527" s="13" t="s">
        <v>3366</v>
      </c>
      <c r="X527" s="44" t="s">
        <v>5922</v>
      </c>
      <c r="Y527" s="13" t="s">
        <v>29</v>
      </c>
      <c r="Z527" s="19">
        <v>43294</v>
      </c>
      <c r="AA527" s="20">
        <f t="shared" si="63"/>
        <v>22400</v>
      </c>
      <c r="AB527" s="20">
        <v>22500</v>
      </c>
      <c r="AC527" s="24" t="s">
        <v>3460</v>
      </c>
      <c r="AD527" s="147"/>
    </row>
    <row r="528" spans="1:30" s="128" customFormat="1" ht="66" x14ac:dyDescent="0.25">
      <c r="A528" s="135">
        <v>522</v>
      </c>
      <c r="B528" s="40" t="s">
        <v>5178</v>
      </c>
      <c r="C528" s="12" t="s">
        <v>3479</v>
      </c>
      <c r="D528" s="13" t="s">
        <v>3456</v>
      </c>
      <c r="E528" s="13" t="s">
        <v>4321</v>
      </c>
      <c r="F528" s="12" t="s">
        <v>3480</v>
      </c>
      <c r="G528" s="14" t="s">
        <v>4063</v>
      </c>
      <c r="H528" s="14" t="s">
        <v>4063</v>
      </c>
      <c r="I528" s="15" t="s">
        <v>3481</v>
      </c>
      <c r="J528" s="12" t="s">
        <v>26</v>
      </c>
      <c r="K528" s="12"/>
      <c r="L528" s="12">
        <v>1506</v>
      </c>
      <c r="M528" s="16">
        <v>1506</v>
      </c>
      <c r="N528" s="14" t="s">
        <v>3459</v>
      </c>
      <c r="O528" s="17">
        <v>20000</v>
      </c>
      <c r="P528" s="17">
        <v>1878.26086956522</v>
      </c>
      <c r="Q528" s="18">
        <v>21800</v>
      </c>
      <c r="R528" s="18">
        <f t="shared" si="60"/>
        <v>2441.7391304347861</v>
      </c>
      <c r="S528" s="18">
        <v>0</v>
      </c>
      <c r="T528" s="18">
        <f t="shared" si="61"/>
        <v>22441.739130434788</v>
      </c>
      <c r="U528" s="18">
        <f t="shared" si="62"/>
        <v>22400</v>
      </c>
      <c r="V528" s="13" t="s">
        <v>3262</v>
      </c>
      <c r="W528" s="13" t="s">
        <v>3366</v>
      </c>
      <c r="X528" s="44"/>
      <c r="Y528" s="13" t="s">
        <v>29</v>
      </c>
      <c r="Z528" s="19">
        <v>43294</v>
      </c>
      <c r="AA528" s="20">
        <f t="shared" si="63"/>
        <v>22400</v>
      </c>
      <c r="AB528" s="20">
        <v>22500</v>
      </c>
      <c r="AC528" s="24" t="s">
        <v>3460</v>
      </c>
      <c r="AD528" s="147"/>
    </row>
    <row r="529" spans="1:30" s="128" customFormat="1" ht="66" x14ac:dyDescent="0.25">
      <c r="A529" s="135">
        <v>523</v>
      </c>
      <c r="B529" s="40" t="s">
        <v>5179</v>
      </c>
      <c r="C529" s="12" t="s">
        <v>3473</v>
      </c>
      <c r="D529" s="13" t="s">
        <v>3456</v>
      </c>
      <c r="E529" s="13" t="s">
        <v>4321</v>
      </c>
      <c r="F529" s="12" t="s">
        <v>3474</v>
      </c>
      <c r="G529" s="14" t="s">
        <v>3475</v>
      </c>
      <c r="H529" s="14" t="s">
        <v>3475</v>
      </c>
      <c r="I529" s="15" t="s">
        <v>3475</v>
      </c>
      <c r="J529" s="12" t="s">
        <v>26</v>
      </c>
      <c r="K529" s="12"/>
      <c r="L529" s="12">
        <v>1506</v>
      </c>
      <c r="M529" s="16">
        <v>1506</v>
      </c>
      <c r="N529" s="14" t="s">
        <v>3459</v>
      </c>
      <c r="O529" s="17">
        <v>20000</v>
      </c>
      <c r="P529" s="17">
        <v>1878.26086956522</v>
      </c>
      <c r="Q529" s="18">
        <v>21800</v>
      </c>
      <c r="R529" s="18">
        <f t="shared" si="60"/>
        <v>2441.7391304347861</v>
      </c>
      <c r="S529" s="18">
        <v>0</v>
      </c>
      <c r="T529" s="18">
        <f t="shared" si="61"/>
        <v>22441.739130434788</v>
      </c>
      <c r="U529" s="18">
        <f t="shared" si="62"/>
        <v>22400</v>
      </c>
      <c r="V529" s="13" t="s">
        <v>3262</v>
      </c>
      <c r="W529" s="13" t="s">
        <v>3366</v>
      </c>
      <c r="X529" s="44" t="s">
        <v>5922</v>
      </c>
      <c r="Y529" s="13" t="s">
        <v>29</v>
      </c>
      <c r="Z529" s="19">
        <v>43294</v>
      </c>
      <c r="AA529" s="20">
        <f t="shared" si="63"/>
        <v>22400</v>
      </c>
      <c r="AB529" s="20">
        <v>22500</v>
      </c>
      <c r="AC529" s="24" t="s">
        <v>3460</v>
      </c>
      <c r="AD529" s="147"/>
    </row>
    <row r="530" spans="1:30" s="128" customFormat="1" ht="66" x14ac:dyDescent="0.25">
      <c r="A530" s="135">
        <v>524</v>
      </c>
      <c r="B530" s="40" t="s">
        <v>5177</v>
      </c>
      <c r="C530" s="12" t="s">
        <v>3470</v>
      </c>
      <c r="D530" s="13" t="s">
        <v>3456</v>
      </c>
      <c r="E530" s="13" t="s">
        <v>4321</v>
      </c>
      <c r="F530" s="12" t="s">
        <v>3471</v>
      </c>
      <c r="G530" s="14" t="s">
        <v>3472</v>
      </c>
      <c r="H530" s="14" t="s">
        <v>3472</v>
      </c>
      <c r="I530" s="15" t="s">
        <v>3472</v>
      </c>
      <c r="J530" s="12" t="s">
        <v>26</v>
      </c>
      <c r="K530" s="12"/>
      <c r="L530" s="12">
        <v>1506</v>
      </c>
      <c r="M530" s="16">
        <v>1506</v>
      </c>
      <c r="N530" s="14" t="s">
        <v>3459</v>
      </c>
      <c r="O530" s="17">
        <v>20000</v>
      </c>
      <c r="P530" s="17">
        <v>1878.26086956522</v>
      </c>
      <c r="Q530" s="18">
        <v>21800</v>
      </c>
      <c r="R530" s="18">
        <f t="shared" si="60"/>
        <v>2441.7391304347861</v>
      </c>
      <c r="S530" s="18">
        <v>0</v>
      </c>
      <c r="T530" s="18">
        <f t="shared" si="61"/>
        <v>22441.739130434788</v>
      </c>
      <c r="U530" s="18">
        <f t="shared" si="62"/>
        <v>22400</v>
      </c>
      <c r="V530" s="13" t="s">
        <v>3262</v>
      </c>
      <c r="W530" s="13" t="s">
        <v>3366</v>
      </c>
      <c r="X530" s="44" t="s">
        <v>5922</v>
      </c>
      <c r="Y530" s="13" t="s">
        <v>29</v>
      </c>
      <c r="Z530" s="19">
        <v>43294</v>
      </c>
      <c r="AA530" s="20">
        <f t="shared" si="63"/>
        <v>22400</v>
      </c>
      <c r="AB530" s="20">
        <v>22500</v>
      </c>
      <c r="AC530" s="24" t="s">
        <v>3460</v>
      </c>
      <c r="AD530" s="147"/>
    </row>
    <row r="531" spans="1:30" s="128" customFormat="1" ht="66" x14ac:dyDescent="0.25">
      <c r="A531" s="135">
        <v>525</v>
      </c>
      <c r="B531" s="40" t="s">
        <v>5176</v>
      </c>
      <c r="C531" s="12" t="s">
        <v>3467</v>
      </c>
      <c r="D531" s="13" t="s">
        <v>3456</v>
      </c>
      <c r="E531" s="13" t="s">
        <v>4321</v>
      </c>
      <c r="F531" s="12" t="s">
        <v>3468</v>
      </c>
      <c r="G531" s="14" t="s">
        <v>3469</v>
      </c>
      <c r="H531" s="14" t="s">
        <v>3469</v>
      </c>
      <c r="I531" s="15" t="s">
        <v>3469</v>
      </c>
      <c r="J531" s="12" t="s">
        <v>26</v>
      </c>
      <c r="K531" s="12"/>
      <c r="L531" s="12">
        <v>1506</v>
      </c>
      <c r="M531" s="16">
        <v>1506</v>
      </c>
      <c r="N531" s="14" t="s">
        <v>3459</v>
      </c>
      <c r="O531" s="17">
        <v>20000</v>
      </c>
      <c r="P531" s="17">
        <v>1878.26086956522</v>
      </c>
      <c r="Q531" s="18">
        <v>21800</v>
      </c>
      <c r="R531" s="18">
        <f t="shared" si="60"/>
        <v>2441.7391304347861</v>
      </c>
      <c r="S531" s="18">
        <v>0</v>
      </c>
      <c r="T531" s="18">
        <f t="shared" si="61"/>
        <v>22441.739130434788</v>
      </c>
      <c r="U531" s="18">
        <f t="shared" si="62"/>
        <v>22400</v>
      </c>
      <c r="V531" s="13" t="s">
        <v>3262</v>
      </c>
      <c r="W531" s="13" t="s">
        <v>3366</v>
      </c>
      <c r="X531" s="44" t="s">
        <v>5922</v>
      </c>
      <c r="Y531" s="13" t="s">
        <v>29</v>
      </c>
      <c r="Z531" s="19">
        <v>43294</v>
      </c>
      <c r="AA531" s="20">
        <f t="shared" si="63"/>
        <v>22400</v>
      </c>
      <c r="AB531" s="20">
        <v>22500</v>
      </c>
      <c r="AC531" s="24" t="s">
        <v>3460</v>
      </c>
      <c r="AD531" s="147"/>
    </row>
    <row r="532" spans="1:30" s="128" customFormat="1" ht="66" x14ac:dyDescent="0.25">
      <c r="A532" s="135">
        <v>526</v>
      </c>
      <c r="B532" s="40" t="s">
        <v>5169</v>
      </c>
      <c r="C532" s="12" t="s">
        <v>3452</v>
      </c>
      <c r="D532" s="13" t="s">
        <v>3435</v>
      </c>
      <c r="E532" s="13" t="s">
        <v>4321</v>
      </c>
      <c r="F532" s="12" t="s">
        <v>3453</v>
      </c>
      <c r="G532" s="14" t="s">
        <v>3454</v>
      </c>
      <c r="H532" s="14" t="s">
        <v>3454</v>
      </c>
      <c r="I532" s="15" t="s">
        <v>3454</v>
      </c>
      <c r="J532" s="12" t="s">
        <v>26</v>
      </c>
      <c r="K532" s="12"/>
      <c r="L532" s="12">
        <v>1505</v>
      </c>
      <c r="M532" s="16">
        <v>1505</v>
      </c>
      <c r="N532" s="14" t="s">
        <v>3438</v>
      </c>
      <c r="O532" s="17">
        <v>20000</v>
      </c>
      <c r="P532" s="17">
        <v>1878.26086956522</v>
      </c>
      <c r="Q532" s="18">
        <v>21800</v>
      </c>
      <c r="R532" s="18">
        <f t="shared" si="60"/>
        <v>2441.7391304347861</v>
      </c>
      <c r="S532" s="18">
        <v>0</v>
      </c>
      <c r="T532" s="18">
        <f t="shared" si="61"/>
        <v>22441.739130434788</v>
      </c>
      <c r="U532" s="18">
        <f t="shared" si="62"/>
        <v>22400</v>
      </c>
      <c r="V532" s="13" t="s">
        <v>3262</v>
      </c>
      <c r="W532" s="13" t="s">
        <v>3366</v>
      </c>
      <c r="X532" s="44" t="s">
        <v>5922</v>
      </c>
      <c r="Y532" s="13" t="s">
        <v>29</v>
      </c>
      <c r="Z532" s="19">
        <v>43294</v>
      </c>
      <c r="AA532" s="20">
        <f t="shared" si="63"/>
        <v>22400</v>
      </c>
      <c r="AB532" s="20">
        <v>22500</v>
      </c>
      <c r="AC532" s="24" t="s">
        <v>3439</v>
      </c>
      <c r="AD532" s="147"/>
    </row>
    <row r="533" spans="1:30" s="128" customFormat="1" ht="66" x14ac:dyDescent="0.25">
      <c r="A533" s="135">
        <v>527</v>
      </c>
      <c r="B533" s="40" t="s">
        <v>5170</v>
      </c>
      <c r="C533" s="12" t="s">
        <v>3446</v>
      </c>
      <c r="D533" s="13" t="s">
        <v>3435</v>
      </c>
      <c r="E533" s="13" t="s">
        <v>4321</v>
      </c>
      <c r="F533" s="12" t="s">
        <v>3447</v>
      </c>
      <c r="G533" s="14" t="s">
        <v>3448</v>
      </c>
      <c r="H533" s="14" t="s">
        <v>3448</v>
      </c>
      <c r="I533" s="15" t="s">
        <v>3448</v>
      </c>
      <c r="J533" s="12" t="s">
        <v>26</v>
      </c>
      <c r="K533" s="12"/>
      <c r="L533" s="12">
        <v>1505</v>
      </c>
      <c r="M533" s="16">
        <v>1505</v>
      </c>
      <c r="N533" s="14" t="s">
        <v>3438</v>
      </c>
      <c r="O533" s="17">
        <v>20000</v>
      </c>
      <c r="P533" s="17">
        <v>1878.26086956522</v>
      </c>
      <c r="Q533" s="18">
        <v>21800</v>
      </c>
      <c r="R533" s="18">
        <f t="shared" si="60"/>
        <v>2441.7391304347861</v>
      </c>
      <c r="S533" s="18">
        <v>0</v>
      </c>
      <c r="T533" s="18">
        <f t="shared" si="61"/>
        <v>22441.739130434788</v>
      </c>
      <c r="U533" s="18">
        <f t="shared" si="62"/>
        <v>22400</v>
      </c>
      <c r="V533" s="13" t="s">
        <v>3262</v>
      </c>
      <c r="W533" s="13" t="s">
        <v>3366</v>
      </c>
      <c r="X533" s="44" t="s">
        <v>5922</v>
      </c>
      <c r="Y533" s="13" t="s">
        <v>29</v>
      </c>
      <c r="Z533" s="19">
        <v>43294</v>
      </c>
      <c r="AA533" s="20">
        <f t="shared" si="63"/>
        <v>22400</v>
      </c>
      <c r="AB533" s="20">
        <v>22500</v>
      </c>
      <c r="AC533" s="24" t="s">
        <v>3439</v>
      </c>
      <c r="AD533" s="147"/>
    </row>
    <row r="534" spans="1:30" s="128" customFormat="1" ht="66" x14ac:dyDescent="0.25">
      <c r="A534" s="135">
        <v>528</v>
      </c>
      <c r="B534" s="40" t="s">
        <v>5171</v>
      </c>
      <c r="C534" s="12" t="s">
        <v>3434</v>
      </c>
      <c r="D534" s="13" t="s">
        <v>3435</v>
      </c>
      <c r="E534" s="13" t="s">
        <v>4321</v>
      </c>
      <c r="F534" s="12" t="s">
        <v>3436</v>
      </c>
      <c r="G534" s="14" t="s">
        <v>3437</v>
      </c>
      <c r="H534" s="14" t="s">
        <v>3437</v>
      </c>
      <c r="I534" s="15" t="s">
        <v>3437</v>
      </c>
      <c r="J534" s="12" t="s">
        <v>26</v>
      </c>
      <c r="K534" s="12"/>
      <c r="L534" s="12">
        <v>1505</v>
      </c>
      <c r="M534" s="16">
        <v>1505</v>
      </c>
      <c r="N534" s="14" t="s">
        <v>3438</v>
      </c>
      <c r="O534" s="17">
        <v>20000</v>
      </c>
      <c r="P534" s="17">
        <v>1878.26086956522</v>
      </c>
      <c r="Q534" s="18">
        <v>21800</v>
      </c>
      <c r="R534" s="18">
        <f t="shared" si="60"/>
        <v>2441.7391304347861</v>
      </c>
      <c r="S534" s="18">
        <v>0</v>
      </c>
      <c r="T534" s="18">
        <f t="shared" si="61"/>
        <v>22441.739130434788</v>
      </c>
      <c r="U534" s="18">
        <f t="shared" si="62"/>
        <v>22400</v>
      </c>
      <c r="V534" s="13" t="s">
        <v>3262</v>
      </c>
      <c r="W534" s="13" t="s">
        <v>3366</v>
      </c>
      <c r="X534" s="44" t="s">
        <v>5922</v>
      </c>
      <c r="Y534" s="13" t="s">
        <v>29</v>
      </c>
      <c r="Z534" s="19">
        <v>43294</v>
      </c>
      <c r="AA534" s="20">
        <f t="shared" si="63"/>
        <v>22400</v>
      </c>
      <c r="AB534" s="20">
        <v>22500</v>
      </c>
      <c r="AC534" s="24" t="s">
        <v>3439</v>
      </c>
      <c r="AD534" s="147"/>
    </row>
    <row r="535" spans="1:30" s="128" customFormat="1" ht="66" x14ac:dyDescent="0.25">
      <c r="A535" s="135">
        <v>529</v>
      </c>
      <c r="B535" s="40" t="s">
        <v>5172</v>
      </c>
      <c r="C535" s="12" t="s">
        <v>3440</v>
      </c>
      <c r="D535" s="13" t="s">
        <v>3435</v>
      </c>
      <c r="E535" s="13" t="s">
        <v>4321</v>
      </c>
      <c r="F535" s="12" t="s">
        <v>3441</v>
      </c>
      <c r="G535" s="14" t="s">
        <v>3442</v>
      </c>
      <c r="H535" s="14" t="s">
        <v>3442</v>
      </c>
      <c r="I535" s="15" t="s">
        <v>3442</v>
      </c>
      <c r="J535" s="12" t="s">
        <v>26</v>
      </c>
      <c r="K535" s="12"/>
      <c r="L535" s="12">
        <v>1505</v>
      </c>
      <c r="M535" s="16">
        <v>1505</v>
      </c>
      <c r="N535" s="14" t="s">
        <v>3438</v>
      </c>
      <c r="O535" s="17">
        <v>20000</v>
      </c>
      <c r="P535" s="17">
        <v>1878.26086956522</v>
      </c>
      <c r="Q535" s="18">
        <v>21800</v>
      </c>
      <c r="R535" s="18">
        <f t="shared" si="60"/>
        <v>2441.7391304347861</v>
      </c>
      <c r="S535" s="18">
        <v>0</v>
      </c>
      <c r="T535" s="18">
        <f t="shared" si="61"/>
        <v>22441.739130434788</v>
      </c>
      <c r="U535" s="18">
        <f t="shared" si="62"/>
        <v>22400</v>
      </c>
      <c r="V535" s="13" t="s">
        <v>3262</v>
      </c>
      <c r="W535" s="13" t="s">
        <v>3366</v>
      </c>
      <c r="X535" s="44" t="s">
        <v>5922</v>
      </c>
      <c r="Y535" s="13" t="s">
        <v>29</v>
      </c>
      <c r="Z535" s="19">
        <v>43294</v>
      </c>
      <c r="AA535" s="20">
        <f t="shared" si="63"/>
        <v>22400</v>
      </c>
      <c r="AB535" s="20">
        <v>22500</v>
      </c>
      <c r="AC535" s="24" t="s">
        <v>3439</v>
      </c>
      <c r="AD535" s="147"/>
    </row>
    <row r="536" spans="1:30" s="128" customFormat="1" ht="66" x14ac:dyDescent="0.25">
      <c r="A536" s="135">
        <v>530</v>
      </c>
      <c r="B536" s="40" t="s">
        <v>5173</v>
      </c>
      <c r="C536" s="12" t="s">
        <v>3443</v>
      </c>
      <c r="D536" s="13" t="s">
        <v>3435</v>
      </c>
      <c r="E536" s="13" t="s">
        <v>4321</v>
      </c>
      <c r="F536" s="12" t="s">
        <v>3444</v>
      </c>
      <c r="G536" s="14" t="s">
        <v>3445</v>
      </c>
      <c r="H536" s="14" t="s">
        <v>3445</v>
      </c>
      <c r="I536" s="15" t="s">
        <v>3445</v>
      </c>
      <c r="J536" s="12" t="s">
        <v>26</v>
      </c>
      <c r="K536" s="12"/>
      <c r="L536" s="12">
        <v>1505</v>
      </c>
      <c r="M536" s="16">
        <v>1505</v>
      </c>
      <c r="N536" s="14" t="s">
        <v>3438</v>
      </c>
      <c r="O536" s="17">
        <v>20000</v>
      </c>
      <c r="P536" s="17">
        <v>1878.26086956522</v>
      </c>
      <c r="Q536" s="18">
        <v>21800</v>
      </c>
      <c r="R536" s="18">
        <f t="shared" si="60"/>
        <v>2441.7391304347861</v>
      </c>
      <c r="S536" s="18">
        <v>0</v>
      </c>
      <c r="T536" s="18">
        <f t="shared" si="61"/>
        <v>22441.739130434788</v>
      </c>
      <c r="U536" s="18">
        <f t="shared" si="62"/>
        <v>22400</v>
      </c>
      <c r="V536" s="13" t="s">
        <v>3262</v>
      </c>
      <c r="W536" s="13" t="s">
        <v>3366</v>
      </c>
      <c r="X536" s="44" t="s">
        <v>5922</v>
      </c>
      <c r="Y536" s="13" t="s">
        <v>29</v>
      </c>
      <c r="Z536" s="19">
        <v>43294</v>
      </c>
      <c r="AA536" s="20">
        <f t="shared" si="63"/>
        <v>22400</v>
      </c>
      <c r="AB536" s="20">
        <v>22500</v>
      </c>
      <c r="AC536" s="24" t="s">
        <v>3439</v>
      </c>
      <c r="AD536" s="147"/>
    </row>
    <row r="537" spans="1:30" s="128" customFormat="1" ht="66" x14ac:dyDescent="0.25">
      <c r="A537" s="135">
        <v>531</v>
      </c>
      <c r="B537" s="40" t="s">
        <v>5174</v>
      </c>
      <c r="C537" s="12" t="s">
        <v>3455</v>
      </c>
      <c r="D537" s="13" t="s">
        <v>3456</v>
      </c>
      <c r="E537" s="13" t="s">
        <v>4321</v>
      </c>
      <c r="F537" s="12" t="s">
        <v>3457</v>
      </c>
      <c r="G537" s="14" t="s">
        <v>3458</v>
      </c>
      <c r="H537" s="14" t="s">
        <v>3458</v>
      </c>
      <c r="I537" s="15" t="s">
        <v>3458</v>
      </c>
      <c r="J537" s="12" t="s">
        <v>26</v>
      </c>
      <c r="K537" s="12"/>
      <c r="L537" s="12">
        <v>1506</v>
      </c>
      <c r="M537" s="16">
        <v>1506</v>
      </c>
      <c r="N537" s="14" t="s">
        <v>3459</v>
      </c>
      <c r="O537" s="17">
        <v>20000</v>
      </c>
      <c r="P537" s="17">
        <v>1878.26086956522</v>
      </c>
      <c r="Q537" s="18">
        <v>21800</v>
      </c>
      <c r="R537" s="18">
        <f t="shared" si="60"/>
        <v>2441.7391304347861</v>
      </c>
      <c r="S537" s="18">
        <v>0</v>
      </c>
      <c r="T537" s="18">
        <f t="shared" si="61"/>
        <v>22441.739130434788</v>
      </c>
      <c r="U537" s="18">
        <f t="shared" si="62"/>
        <v>22400</v>
      </c>
      <c r="V537" s="13" t="s">
        <v>3262</v>
      </c>
      <c r="W537" s="13" t="s">
        <v>3366</v>
      </c>
      <c r="X537" s="44" t="s">
        <v>5922</v>
      </c>
      <c r="Y537" s="13" t="s">
        <v>29</v>
      </c>
      <c r="Z537" s="19">
        <v>43294</v>
      </c>
      <c r="AA537" s="20">
        <f t="shared" si="63"/>
        <v>22400</v>
      </c>
      <c r="AB537" s="20">
        <v>22500</v>
      </c>
      <c r="AC537" s="24" t="s">
        <v>3460</v>
      </c>
      <c r="AD537" s="147"/>
    </row>
    <row r="538" spans="1:30" s="128" customFormat="1" ht="66" x14ac:dyDescent="0.25">
      <c r="A538" s="135">
        <v>532</v>
      </c>
      <c r="B538" s="40" t="s">
        <v>5175</v>
      </c>
      <c r="C538" s="12" t="s">
        <v>3461</v>
      </c>
      <c r="D538" s="13" t="s">
        <v>3456</v>
      </c>
      <c r="E538" s="13" t="s">
        <v>4321</v>
      </c>
      <c r="F538" s="12" t="s">
        <v>3462</v>
      </c>
      <c r="G538" s="14" t="s">
        <v>3463</v>
      </c>
      <c r="H538" s="14" t="s">
        <v>3463</v>
      </c>
      <c r="I538" s="15" t="s">
        <v>3463</v>
      </c>
      <c r="J538" s="12" t="s">
        <v>26</v>
      </c>
      <c r="K538" s="12"/>
      <c r="L538" s="12">
        <v>1506</v>
      </c>
      <c r="M538" s="16">
        <v>1506</v>
      </c>
      <c r="N538" s="14" t="s">
        <v>3459</v>
      </c>
      <c r="O538" s="17">
        <v>20000</v>
      </c>
      <c r="P538" s="17">
        <v>1878.26086956522</v>
      </c>
      <c r="Q538" s="18">
        <v>21800</v>
      </c>
      <c r="R538" s="18">
        <f t="shared" si="60"/>
        <v>2441.7391304347861</v>
      </c>
      <c r="S538" s="18">
        <v>0</v>
      </c>
      <c r="T538" s="18">
        <f t="shared" si="61"/>
        <v>22441.739130434788</v>
      </c>
      <c r="U538" s="18">
        <f t="shared" si="62"/>
        <v>22400</v>
      </c>
      <c r="V538" s="13" t="s">
        <v>3262</v>
      </c>
      <c r="W538" s="13" t="s">
        <v>3366</v>
      </c>
      <c r="X538" s="44" t="s">
        <v>5922</v>
      </c>
      <c r="Y538" s="13" t="s">
        <v>29</v>
      </c>
      <c r="Z538" s="19">
        <v>43294</v>
      </c>
      <c r="AA538" s="20">
        <f t="shared" si="63"/>
        <v>22400</v>
      </c>
      <c r="AB538" s="20">
        <v>22500</v>
      </c>
      <c r="AC538" s="24" t="s">
        <v>3460</v>
      </c>
      <c r="AD538" s="147"/>
    </row>
    <row r="539" spans="1:30" s="128" customFormat="1" ht="66" x14ac:dyDescent="0.25">
      <c r="A539" s="135">
        <v>533</v>
      </c>
      <c r="B539" s="40" t="s">
        <v>5168</v>
      </c>
      <c r="C539" s="12" t="s">
        <v>3449</v>
      </c>
      <c r="D539" s="13" t="s">
        <v>3435</v>
      </c>
      <c r="E539" s="13" t="s">
        <v>4321</v>
      </c>
      <c r="F539" s="12" t="s">
        <v>3450</v>
      </c>
      <c r="G539" s="14" t="s">
        <v>3451</v>
      </c>
      <c r="H539" s="14" t="s">
        <v>3451</v>
      </c>
      <c r="I539" s="15" t="s">
        <v>3451</v>
      </c>
      <c r="J539" s="12" t="s">
        <v>26</v>
      </c>
      <c r="K539" s="12"/>
      <c r="L539" s="12">
        <v>1505</v>
      </c>
      <c r="M539" s="16">
        <v>1505</v>
      </c>
      <c r="N539" s="14" t="s">
        <v>3438</v>
      </c>
      <c r="O539" s="17">
        <v>20000</v>
      </c>
      <c r="P539" s="17">
        <v>1878.26086956522</v>
      </c>
      <c r="Q539" s="18">
        <v>21800</v>
      </c>
      <c r="R539" s="18">
        <f t="shared" si="60"/>
        <v>2441.7391304347861</v>
      </c>
      <c r="S539" s="18">
        <v>0</v>
      </c>
      <c r="T539" s="18">
        <f t="shared" si="61"/>
        <v>22441.739130434788</v>
      </c>
      <c r="U539" s="18">
        <f t="shared" si="62"/>
        <v>22400</v>
      </c>
      <c r="V539" s="13" t="s">
        <v>3262</v>
      </c>
      <c r="W539" s="13" t="s">
        <v>3366</v>
      </c>
      <c r="X539" s="44" t="s">
        <v>5922</v>
      </c>
      <c r="Y539" s="13" t="s">
        <v>29</v>
      </c>
      <c r="Z539" s="19">
        <v>43294</v>
      </c>
      <c r="AA539" s="20">
        <f t="shared" si="63"/>
        <v>22400</v>
      </c>
      <c r="AB539" s="20">
        <v>22500</v>
      </c>
      <c r="AC539" s="24" t="s">
        <v>3439</v>
      </c>
      <c r="AD539" s="147"/>
    </row>
    <row r="540" spans="1:30" s="128" customFormat="1" ht="30" x14ac:dyDescent="0.25">
      <c r="A540" s="135">
        <v>534</v>
      </c>
      <c r="B540" s="40" t="s">
        <v>5167</v>
      </c>
      <c r="C540" s="12" t="s">
        <v>3428</v>
      </c>
      <c r="D540" s="13" t="s">
        <v>3429</v>
      </c>
      <c r="E540" s="13" t="s">
        <v>4321</v>
      </c>
      <c r="F540" s="12" t="s">
        <v>3430</v>
      </c>
      <c r="G540" s="14" t="s">
        <v>3431</v>
      </c>
      <c r="H540" s="14" t="s">
        <v>3431</v>
      </c>
      <c r="I540" s="15" t="s">
        <v>3431</v>
      </c>
      <c r="J540" s="12" t="s">
        <v>26</v>
      </c>
      <c r="K540" s="12"/>
      <c r="L540" s="12">
        <v>1499</v>
      </c>
      <c r="M540" s="16">
        <v>1499</v>
      </c>
      <c r="N540" s="14" t="s">
        <v>3432</v>
      </c>
      <c r="O540" s="17">
        <v>27000</v>
      </c>
      <c r="P540" s="17">
        <v>2504.3478260869601</v>
      </c>
      <c r="Q540" s="18">
        <v>29500</v>
      </c>
      <c r="R540" s="18">
        <f t="shared" si="60"/>
        <v>3255.652173913048</v>
      </c>
      <c r="S540" s="18">
        <v>0</v>
      </c>
      <c r="T540" s="18">
        <f t="shared" si="61"/>
        <v>30255.652173913048</v>
      </c>
      <c r="U540" s="18">
        <f t="shared" si="62"/>
        <v>30200</v>
      </c>
      <c r="V540" s="13" t="s">
        <v>3262</v>
      </c>
      <c r="W540" s="13" t="s">
        <v>3366</v>
      </c>
      <c r="X540" s="44" t="s">
        <v>5922</v>
      </c>
      <c r="Y540" s="13" t="s">
        <v>29</v>
      </c>
      <c r="Z540" s="19">
        <v>43294</v>
      </c>
      <c r="AA540" s="20">
        <f t="shared" si="63"/>
        <v>30200</v>
      </c>
      <c r="AB540" s="20">
        <v>30400</v>
      </c>
      <c r="AC540" s="24" t="s">
        <v>3433</v>
      </c>
      <c r="AD540" s="147"/>
    </row>
    <row r="541" spans="1:30" s="128" customFormat="1" ht="49.5" x14ac:dyDescent="0.25">
      <c r="A541" s="135">
        <v>535</v>
      </c>
      <c r="B541" s="40" t="s">
        <v>5166</v>
      </c>
      <c r="C541" s="12" t="s">
        <v>3423</v>
      </c>
      <c r="D541" s="13" t="s">
        <v>3424</v>
      </c>
      <c r="E541" s="13" t="s">
        <v>4321</v>
      </c>
      <c r="F541" s="12" t="s">
        <v>3425</v>
      </c>
      <c r="G541" s="14" t="s">
        <v>3426</v>
      </c>
      <c r="H541" s="14" t="s">
        <v>3426</v>
      </c>
      <c r="I541" s="15" t="s">
        <v>3426</v>
      </c>
      <c r="J541" s="12" t="s">
        <v>26</v>
      </c>
      <c r="K541" s="12"/>
      <c r="L541" s="12">
        <v>1496</v>
      </c>
      <c r="M541" s="16">
        <v>1496</v>
      </c>
      <c r="N541" s="14" t="s">
        <v>3427</v>
      </c>
      <c r="O541" s="17">
        <v>50000</v>
      </c>
      <c r="P541" s="17">
        <v>4695.6521739130403</v>
      </c>
      <c r="Q541" s="18">
        <v>54600</v>
      </c>
      <c r="R541" s="18">
        <f t="shared" si="60"/>
        <v>6104.3478260869515</v>
      </c>
      <c r="S541" s="18">
        <v>0</v>
      </c>
      <c r="T541" s="18">
        <f t="shared" si="61"/>
        <v>56104.347826086952</v>
      </c>
      <c r="U541" s="18">
        <f t="shared" si="62"/>
        <v>56100</v>
      </c>
      <c r="V541" s="13" t="s">
        <v>3262</v>
      </c>
      <c r="W541" s="13" t="s">
        <v>3366</v>
      </c>
      <c r="X541" s="44" t="s">
        <v>5922</v>
      </c>
      <c r="Y541" s="13" t="s">
        <v>29</v>
      </c>
      <c r="Z541" s="19">
        <v>43294</v>
      </c>
      <c r="AA541" s="20">
        <f t="shared" si="63"/>
        <v>56100</v>
      </c>
      <c r="AB541" s="20">
        <v>56400</v>
      </c>
      <c r="AC541" s="147"/>
      <c r="AD541" s="147"/>
    </row>
    <row r="542" spans="1:30" s="128" customFormat="1" ht="33" x14ac:dyDescent="0.25">
      <c r="A542" s="135">
        <v>536</v>
      </c>
      <c r="B542" s="40" t="s">
        <v>5165</v>
      </c>
      <c r="C542" s="12" t="s">
        <v>3418</v>
      </c>
      <c r="D542" s="13" t="s">
        <v>3419</v>
      </c>
      <c r="E542" s="13" t="s">
        <v>4321</v>
      </c>
      <c r="F542" s="12" t="s">
        <v>3420</v>
      </c>
      <c r="G542" s="14" t="s">
        <v>3421</v>
      </c>
      <c r="H542" s="14" t="s">
        <v>3421</v>
      </c>
      <c r="I542" s="15" t="s">
        <v>3421</v>
      </c>
      <c r="J542" s="12" t="s">
        <v>5</v>
      </c>
      <c r="K542" s="12"/>
      <c r="L542" s="12">
        <v>1494</v>
      </c>
      <c r="M542" s="16">
        <v>1494</v>
      </c>
      <c r="N542" s="14" t="s">
        <v>3422</v>
      </c>
      <c r="O542" s="17">
        <v>25000</v>
      </c>
      <c r="P542" s="17">
        <v>2347.8260869565202</v>
      </c>
      <c r="Q542" s="18">
        <v>27300</v>
      </c>
      <c r="R542" s="18">
        <f t="shared" si="60"/>
        <v>3052.1739130434757</v>
      </c>
      <c r="S542" s="18">
        <v>0</v>
      </c>
      <c r="T542" s="18">
        <f t="shared" si="61"/>
        <v>28052.173913043476</v>
      </c>
      <c r="U542" s="18">
        <f t="shared" si="62"/>
        <v>28000</v>
      </c>
      <c r="V542" s="13" t="s">
        <v>3262</v>
      </c>
      <c r="W542" s="13" t="s">
        <v>3366</v>
      </c>
      <c r="X542" s="44" t="s">
        <v>5925</v>
      </c>
      <c r="Y542" s="13" t="s">
        <v>29</v>
      </c>
      <c r="Z542" s="19">
        <v>43294</v>
      </c>
      <c r="AA542" s="20">
        <f t="shared" si="63"/>
        <v>28000</v>
      </c>
      <c r="AB542" s="20">
        <v>28200</v>
      </c>
      <c r="AC542" s="147"/>
      <c r="AD542" s="147"/>
    </row>
    <row r="543" spans="1:30" s="128" customFormat="1" ht="33" x14ac:dyDescent="0.25">
      <c r="A543" s="135">
        <v>537</v>
      </c>
      <c r="B543" s="40" t="s">
        <v>5164</v>
      </c>
      <c r="C543" s="12" t="s">
        <v>3413</v>
      </c>
      <c r="D543" s="13" t="s">
        <v>3414</v>
      </c>
      <c r="E543" s="13" t="s">
        <v>4321</v>
      </c>
      <c r="F543" s="12" t="s">
        <v>3415</v>
      </c>
      <c r="G543" s="14" t="s">
        <v>4062</v>
      </c>
      <c r="H543" s="14" t="s">
        <v>4062</v>
      </c>
      <c r="I543" s="15" t="s">
        <v>3416</v>
      </c>
      <c r="J543" s="12" t="s">
        <v>5</v>
      </c>
      <c r="K543" s="12"/>
      <c r="L543" s="12">
        <v>1490</v>
      </c>
      <c r="M543" s="16">
        <v>1490</v>
      </c>
      <c r="N543" s="14" t="s">
        <v>3417</v>
      </c>
      <c r="O543" s="17">
        <v>35000</v>
      </c>
      <c r="P543" s="17">
        <v>3286.95652173913</v>
      </c>
      <c r="Q543" s="18">
        <v>38200</v>
      </c>
      <c r="R543" s="18">
        <f t="shared" si="60"/>
        <v>4273.0434782608691</v>
      </c>
      <c r="S543" s="18">
        <v>0</v>
      </c>
      <c r="T543" s="18">
        <f t="shared" si="61"/>
        <v>39273.043478260872</v>
      </c>
      <c r="U543" s="18">
        <f t="shared" si="62"/>
        <v>39200</v>
      </c>
      <c r="V543" s="13" t="s">
        <v>3262</v>
      </c>
      <c r="W543" s="13" t="s">
        <v>3366</v>
      </c>
      <c r="X543" s="44" t="s">
        <v>5925</v>
      </c>
      <c r="Y543" s="13" t="s">
        <v>29</v>
      </c>
      <c r="Z543" s="19">
        <v>43294</v>
      </c>
      <c r="AA543" s="20">
        <f t="shared" si="63"/>
        <v>39200</v>
      </c>
      <c r="AB543" s="20">
        <v>39500</v>
      </c>
      <c r="AC543" s="147"/>
      <c r="AD543" s="147"/>
    </row>
    <row r="544" spans="1:30" s="128" customFormat="1" ht="33" x14ac:dyDescent="0.25">
      <c r="A544" s="135">
        <v>538</v>
      </c>
      <c r="B544" s="40" t="s">
        <v>5163</v>
      </c>
      <c r="C544" s="12" t="s">
        <v>3408</v>
      </c>
      <c r="D544" s="13" t="s">
        <v>3409</v>
      </c>
      <c r="E544" s="13" t="s">
        <v>4321</v>
      </c>
      <c r="F544" s="12" t="s">
        <v>3410</v>
      </c>
      <c r="G544" s="14" t="s">
        <v>3411</v>
      </c>
      <c r="H544" s="14" t="s">
        <v>3411</v>
      </c>
      <c r="I544" s="15" t="s">
        <v>3411</v>
      </c>
      <c r="J544" s="12" t="s">
        <v>5</v>
      </c>
      <c r="K544" s="12"/>
      <c r="L544" s="12">
        <v>1488</v>
      </c>
      <c r="M544" s="16">
        <v>1488</v>
      </c>
      <c r="N544" s="14" t="s">
        <v>3412</v>
      </c>
      <c r="O544" s="17">
        <v>80000</v>
      </c>
      <c r="P544" s="17">
        <v>7513.04347826087</v>
      </c>
      <c r="Q544" s="18">
        <v>87500</v>
      </c>
      <c r="R544" s="18">
        <f t="shared" si="60"/>
        <v>9766.9565217391319</v>
      </c>
      <c r="S544" s="18">
        <v>0</v>
      </c>
      <c r="T544" s="18">
        <f t="shared" si="61"/>
        <v>89766.956521739135</v>
      </c>
      <c r="U544" s="18">
        <f t="shared" si="62"/>
        <v>89700</v>
      </c>
      <c r="V544" s="13" t="s">
        <v>3262</v>
      </c>
      <c r="W544" s="13" t="s">
        <v>3366</v>
      </c>
      <c r="X544" s="44" t="s">
        <v>5925</v>
      </c>
      <c r="Y544" s="13" t="s">
        <v>29</v>
      </c>
      <c r="Z544" s="19">
        <v>43294</v>
      </c>
      <c r="AA544" s="20">
        <f t="shared" si="63"/>
        <v>89700</v>
      </c>
      <c r="AB544" s="20">
        <v>90300</v>
      </c>
      <c r="AC544" s="147"/>
      <c r="AD544" s="147"/>
    </row>
    <row r="545" spans="1:30" s="128" customFormat="1" ht="33" x14ac:dyDescent="0.25">
      <c r="A545" s="135">
        <v>539</v>
      </c>
      <c r="B545" s="40" t="s">
        <v>5162</v>
      </c>
      <c r="C545" s="12" t="s">
        <v>3403</v>
      </c>
      <c r="D545" s="13" t="s">
        <v>3404</v>
      </c>
      <c r="E545" s="13" t="s">
        <v>4321</v>
      </c>
      <c r="F545" s="12" t="s">
        <v>3405</v>
      </c>
      <c r="G545" s="14" t="s">
        <v>4061</v>
      </c>
      <c r="H545" s="14" t="s">
        <v>4061</v>
      </c>
      <c r="I545" s="15" t="s">
        <v>3406</v>
      </c>
      <c r="J545" s="12" t="s">
        <v>26</v>
      </c>
      <c r="K545" s="12"/>
      <c r="L545" s="12">
        <v>1485</v>
      </c>
      <c r="M545" s="16">
        <v>1485</v>
      </c>
      <c r="N545" s="14" t="s">
        <v>3407</v>
      </c>
      <c r="O545" s="17">
        <v>12000</v>
      </c>
      <c r="P545" s="17">
        <v>1095.6521739130401</v>
      </c>
      <c r="Q545" s="18">
        <v>13000</v>
      </c>
      <c r="R545" s="18">
        <f t="shared" si="60"/>
        <v>1424.3478260869522</v>
      </c>
      <c r="S545" s="18">
        <v>0</v>
      </c>
      <c r="T545" s="18">
        <f t="shared" si="61"/>
        <v>13424.347826086952</v>
      </c>
      <c r="U545" s="18">
        <f t="shared" si="62"/>
        <v>13400</v>
      </c>
      <c r="V545" s="13" t="s">
        <v>3262</v>
      </c>
      <c r="W545" s="13" t="s">
        <v>3366</v>
      </c>
      <c r="X545" s="44" t="s">
        <v>5922</v>
      </c>
      <c r="Y545" s="13" t="s">
        <v>29</v>
      </c>
      <c r="Z545" s="19">
        <v>43294</v>
      </c>
      <c r="AA545" s="20">
        <f t="shared" si="63"/>
        <v>13400</v>
      </c>
      <c r="AB545" s="20">
        <v>13500</v>
      </c>
      <c r="AC545" s="147"/>
      <c r="AD545" s="147"/>
    </row>
    <row r="546" spans="1:30" s="128" customFormat="1" ht="33" x14ac:dyDescent="0.25">
      <c r="A546" s="135">
        <v>540</v>
      </c>
      <c r="B546" s="40" t="s">
        <v>5157</v>
      </c>
      <c r="C546" s="12" t="s">
        <v>3377</v>
      </c>
      <c r="D546" s="13" t="s">
        <v>3378</v>
      </c>
      <c r="E546" s="13" t="s">
        <v>4321</v>
      </c>
      <c r="F546" s="12" t="s">
        <v>3379</v>
      </c>
      <c r="G546" s="14" t="s">
        <v>4056</v>
      </c>
      <c r="H546" s="14" t="s">
        <v>4056</v>
      </c>
      <c r="I546" s="15" t="s">
        <v>3380</v>
      </c>
      <c r="J546" s="12" t="s">
        <v>5</v>
      </c>
      <c r="K546" s="12"/>
      <c r="L546" s="12">
        <v>1480</v>
      </c>
      <c r="M546" s="16">
        <v>1480</v>
      </c>
      <c r="N546" s="14" t="s">
        <v>3381</v>
      </c>
      <c r="O546" s="17">
        <v>130000</v>
      </c>
      <c r="P546" s="17">
        <v>10956.5217391304</v>
      </c>
      <c r="Q546" s="18">
        <v>140000</v>
      </c>
      <c r="R546" s="18">
        <f t="shared" si="60"/>
        <v>14243.47826086952</v>
      </c>
      <c r="S546" s="18">
        <v>0</v>
      </c>
      <c r="T546" s="18">
        <f t="shared" si="61"/>
        <v>144243.47826086951</v>
      </c>
      <c r="U546" s="18">
        <f t="shared" si="62"/>
        <v>144200</v>
      </c>
      <c r="V546" s="13" t="s">
        <v>3262</v>
      </c>
      <c r="W546" s="13" t="s">
        <v>3366</v>
      </c>
      <c r="X546" s="44" t="s">
        <v>5925</v>
      </c>
      <c r="Y546" s="13" t="s">
        <v>29</v>
      </c>
      <c r="Z546" s="19">
        <v>43294</v>
      </c>
      <c r="AA546" s="20">
        <f t="shared" si="63"/>
        <v>144200</v>
      </c>
      <c r="AB546" s="20">
        <v>145000</v>
      </c>
      <c r="AC546" s="24"/>
      <c r="AD546" s="147"/>
    </row>
    <row r="547" spans="1:30" s="128" customFormat="1" ht="33" x14ac:dyDescent="0.25">
      <c r="A547" s="135">
        <v>541</v>
      </c>
      <c r="B547" s="40" t="s">
        <v>5158</v>
      </c>
      <c r="C547" s="12" t="s">
        <v>3382</v>
      </c>
      <c r="D547" s="13" t="s">
        <v>3383</v>
      </c>
      <c r="E547" s="13" t="s">
        <v>4321</v>
      </c>
      <c r="F547" s="12" t="s">
        <v>3384</v>
      </c>
      <c r="G547" s="14" t="s">
        <v>4057</v>
      </c>
      <c r="H547" s="14" t="s">
        <v>4057</v>
      </c>
      <c r="I547" s="15" t="s">
        <v>3385</v>
      </c>
      <c r="J547" s="12" t="s">
        <v>5</v>
      </c>
      <c r="K547" s="12"/>
      <c r="L547" s="12">
        <v>1481</v>
      </c>
      <c r="M547" s="16">
        <v>1481</v>
      </c>
      <c r="N547" s="14" t="s">
        <v>3386</v>
      </c>
      <c r="O547" s="17">
        <v>140000</v>
      </c>
      <c r="P547" s="17">
        <v>12521.7391304348</v>
      </c>
      <c r="Q547" s="18">
        <v>152000</v>
      </c>
      <c r="R547" s="18">
        <f t="shared" si="60"/>
        <v>16278.26086956524</v>
      </c>
      <c r="S547" s="18">
        <v>0</v>
      </c>
      <c r="T547" s="18">
        <f t="shared" si="61"/>
        <v>156278.26086956525</v>
      </c>
      <c r="U547" s="18">
        <f t="shared" si="62"/>
        <v>156200</v>
      </c>
      <c r="V547" s="13" t="s">
        <v>3262</v>
      </c>
      <c r="W547" s="13" t="s">
        <v>3366</v>
      </c>
      <c r="X547" s="44" t="s">
        <v>5925</v>
      </c>
      <c r="Y547" s="13" t="s">
        <v>29</v>
      </c>
      <c r="Z547" s="19">
        <v>43294</v>
      </c>
      <c r="AA547" s="20">
        <f t="shared" si="63"/>
        <v>156200</v>
      </c>
      <c r="AB547" s="20">
        <v>157100</v>
      </c>
      <c r="AC547" s="24"/>
      <c r="AD547" s="147"/>
    </row>
    <row r="548" spans="1:30" s="128" customFormat="1" ht="49.5" x14ac:dyDescent="0.25">
      <c r="A548" s="135">
        <v>542</v>
      </c>
      <c r="B548" s="40" t="s">
        <v>5159</v>
      </c>
      <c r="C548" s="12" t="s">
        <v>3387</v>
      </c>
      <c r="D548" s="13" t="s">
        <v>3388</v>
      </c>
      <c r="E548" s="13" t="s">
        <v>4321</v>
      </c>
      <c r="F548" s="12" t="s">
        <v>3389</v>
      </c>
      <c r="G548" s="14" t="s">
        <v>4058</v>
      </c>
      <c r="H548" s="14" t="s">
        <v>4058</v>
      </c>
      <c r="I548" s="15" t="s">
        <v>3390</v>
      </c>
      <c r="J548" s="12" t="s">
        <v>5</v>
      </c>
      <c r="K548" s="12"/>
      <c r="L548" s="12">
        <v>1482</v>
      </c>
      <c r="M548" s="16">
        <v>1482</v>
      </c>
      <c r="N548" s="14" t="s">
        <v>3391</v>
      </c>
      <c r="O548" s="17">
        <v>130000</v>
      </c>
      <c r="P548" s="17">
        <v>10956.5217391304</v>
      </c>
      <c r="Q548" s="18">
        <v>140000</v>
      </c>
      <c r="R548" s="18">
        <f t="shared" si="60"/>
        <v>14243.47826086952</v>
      </c>
      <c r="S548" s="18">
        <v>0</v>
      </c>
      <c r="T548" s="18">
        <f t="shared" si="61"/>
        <v>144243.47826086951</v>
      </c>
      <c r="U548" s="18">
        <f t="shared" si="62"/>
        <v>144200</v>
      </c>
      <c r="V548" s="13" t="s">
        <v>3262</v>
      </c>
      <c r="W548" s="13" t="s">
        <v>3366</v>
      </c>
      <c r="X548" s="44" t="s">
        <v>5925</v>
      </c>
      <c r="Y548" s="13" t="s">
        <v>29</v>
      </c>
      <c r="Z548" s="19">
        <v>43294</v>
      </c>
      <c r="AA548" s="20">
        <f t="shared" si="63"/>
        <v>144200</v>
      </c>
      <c r="AB548" s="20">
        <v>145000</v>
      </c>
      <c r="AC548" s="24"/>
      <c r="AD548" s="147"/>
    </row>
    <row r="549" spans="1:30" s="128" customFormat="1" ht="33" x14ac:dyDescent="0.25">
      <c r="A549" s="135">
        <v>543</v>
      </c>
      <c r="B549" s="40" t="s">
        <v>5160</v>
      </c>
      <c r="C549" s="12" t="s">
        <v>3392</v>
      </c>
      <c r="D549" s="13" t="s">
        <v>3393</v>
      </c>
      <c r="E549" s="13" t="s">
        <v>4321</v>
      </c>
      <c r="F549" s="12" t="s">
        <v>3394</v>
      </c>
      <c r="G549" s="14" t="s">
        <v>4059</v>
      </c>
      <c r="H549" s="14" t="s">
        <v>4059</v>
      </c>
      <c r="I549" s="15" t="s">
        <v>3395</v>
      </c>
      <c r="J549" s="12" t="s">
        <v>5</v>
      </c>
      <c r="K549" s="12"/>
      <c r="L549" s="12">
        <v>1483</v>
      </c>
      <c r="M549" s="16">
        <v>1483</v>
      </c>
      <c r="N549" s="14" t="s">
        <v>3396</v>
      </c>
      <c r="O549" s="17">
        <v>125000</v>
      </c>
      <c r="P549" s="17">
        <v>10956.5217391304</v>
      </c>
      <c r="Q549" s="18">
        <v>135000</v>
      </c>
      <c r="R549" s="18">
        <f t="shared" si="60"/>
        <v>14243.47826086952</v>
      </c>
      <c r="S549" s="18">
        <v>0</v>
      </c>
      <c r="T549" s="18">
        <f t="shared" si="61"/>
        <v>139243.47826086951</v>
      </c>
      <c r="U549" s="18">
        <f t="shared" si="62"/>
        <v>139200</v>
      </c>
      <c r="V549" s="13" t="s">
        <v>3262</v>
      </c>
      <c r="W549" s="13" t="s">
        <v>3366</v>
      </c>
      <c r="X549" s="44" t="s">
        <v>5925</v>
      </c>
      <c r="Y549" s="13" t="s">
        <v>29</v>
      </c>
      <c r="Z549" s="19">
        <v>43294</v>
      </c>
      <c r="AA549" s="20">
        <f t="shared" si="63"/>
        <v>139200</v>
      </c>
      <c r="AB549" s="20">
        <v>140000</v>
      </c>
      <c r="AC549" s="24"/>
      <c r="AD549" s="147"/>
    </row>
    <row r="550" spans="1:30" s="128" customFormat="1" ht="16.5" x14ac:dyDescent="0.25">
      <c r="A550" s="135">
        <v>544</v>
      </c>
      <c r="B550" s="40" t="s">
        <v>5161</v>
      </c>
      <c r="C550" s="12" t="s">
        <v>3397</v>
      </c>
      <c r="D550" s="13" t="s">
        <v>3398</v>
      </c>
      <c r="E550" s="13" t="s">
        <v>4321</v>
      </c>
      <c r="F550" s="12" t="s">
        <v>3399</v>
      </c>
      <c r="G550" s="14" t="s">
        <v>4060</v>
      </c>
      <c r="H550" s="14" t="s">
        <v>4060</v>
      </c>
      <c r="I550" s="15" t="s">
        <v>3400</v>
      </c>
      <c r="J550" s="12" t="s">
        <v>26</v>
      </c>
      <c r="K550" s="12"/>
      <c r="L550" s="12">
        <v>1484</v>
      </c>
      <c r="M550" s="16">
        <v>1484</v>
      </c>
      <c r="N550" s="14" t="s">
        <v>3401</v>
      </c>
      <c r="O550" s="17">
        <v>15000</v>
      </c>
      <c r="P550" s="17">
        <v>1408.69565217391</v>
      </c>
      <c r="Q550" s="18">
        <v>16400</v>
      </c>
      <c r="R550" s="18">
        <f t="shared" si="60"/>
        <v>1831.3043478260829</v>
      </c>
      <c r="S550" s="18">
        <v>0</v>
      </c>
      <c r="T550" s="18">
        <f t="shared" si="61"/>
        <v>16831.304347826084</v>
      </c>
      <c r="U550" s="18">
        <f t="shared" si="62"/>
        <v>16800</v>
      </c>
      <c r="V550" s="13" t="s">
        <v>3262</v>
      </c>
      <c r="W550" s="13" t="s">
        <v>3366</v>
      </c>
      <c r="X550" s="44" t="s">
        <v>5922</v>
      </c>
      <c r="Y550" s="13" t="s">
        <v>29</v>
      </c>
      <c r="Z550" s="19">
        <v>43294</v>
      </c>
      <c r="AA550" s="20">
        <f t="shared" si="63"/>
        <v>16800</v>
      </c>
      <c r="AB550" s="20">
        <v>16900</v>
      </c>
      <c r="AC550" s="24" t="s">
        <v>3402</v>
      </c>
      <c r="AD550" s="147"/>
    </row>
    <row r="551" spans="1:30" s="128" customFormat="1" ht="49.5" x14ac:dyDescent="0.25">
      <c r="A551" s="135">
        <v>545</v>
      </c>
      <c r="B551" s="40" t="s">
        <v>5156</v>
      </c>
      <c r="C551" s="12" t="s">
        <v>3372</v>
      </c>
      <c r="D551" s="13" t="s">
        <v>3373</v>
      </c>
      <c r="E551" s="13" t="s">
        <v>4321</v>
      </c>
      <c r="F551" s="12" t="s">
        <v>3374</v>
      </c>
      <c r="G551" s="14" t="s">
        <v>3375</v>
      </c>
      <c r="H551" s="14" t="s">
        <v>3375</v>
      </c>
      <c r="I551" s="15" t="s">
        <v>3375</v>
      </c>
      <c r="J551" s="12" t="s">
        <v>5</v>
      </c>
      <c r="K551" s="12"/>
      <c r="L551" s="12">
        <v>1476</v>
      </c>
      <c r="M551" s="16">
        <v>1476</v>
      </c>
      <c r="N551" s="14" t="s">
        <v>3376</v>
      </c>
      <c r="O551" s="17">
        <v>80000</v>
      </c>
      <c r="P551" s="17">
        <v>7513.04347826087</v>
      </c>
      <c r="Q551" s="18">
        <v>87500</v>
      </c>
      <c r="R551" s="18">
        <f t="shared" si="60"/>
        <v>9766.9565217391319</v>
      </c>
      <c r="S551" s="18">
        <v>0</v>
      </c>
      <c r="T551" s="18">
        <f t="shared" si="61"/>
        <v>89766.956521739135</v>
      </c>
      <c r="U551" s="18">
        <f t="shared" si="62"/>
        <v>89700</v>
      </c>
      <c r="V551" s="13" t="s">
        <v>3262</v>
      </c>
      <c r="W551" s="13" t="s">
        <v>3366</v>
      </c>
      <c r="X551" s="44" t="s">
        <v>5925</v>
      </c>
      <c r="Y551" s="13" t="s">
        <v>29</v>
      </c>
      <c r="Z551" s="19">
        <v>43294</v>
      </c>
      <c r="AA551" s="20">
        <f t="shared" si="63"/>
        <v>89700</v>
      </c>
      <c r="AB551" s="20">
        <v>90300</v>
      </c>
      <c r="AC551" s="147"/>
      <c r="AD551" s="147"/>
    </row>
    <row r="552" spans="1:30" s="128" customFormat="1" ht="33" x14ac:dyDescent="0.25">
      <c r="A552" s="135">
        <v>546</v>
      </c>
      <c r="B552" s="40" t="s">
        <v>5155</v>
      </c>
      <c r="C552" s="12" t="s">
        <v>3367</v>
      </c>
      <c r="D552" s="13" t="s">
        <v>3368</v>
      </c>
      <c r="E552" s="13" t="s">
        <v>4321</v>
      </c>
      <c r="F552" s="12" t="s">
        <v>3369</v>
      </c>
      <c r="G552" s="14" t="s">
        <v>3370</v>
      </c>
      <c r="H552" s="14" t="s">
        <v>3370</v>
      </c>
      <c r="I552" s="15" t="s">
        <v>3370</v>
      </c>
      <c r="J552" s="12" t="s">
        <v>5</v>
      </c>
      <c r="K552" s="12"/>
      <c r="L552" s="12">
        <v>1469</v>
      </c>
      <c r="M552" s="16">
        <v>1469</v>
      </c>
      <c r="N552" s="14" t="s">
        <v>3371</v>
      </c>
      <c r="O552" s="17">
        <v>85000</v>
      </c>
      <c r="P552" s="17">
        <v>7982.6086956521704</v>
      </c>
      <c r="Q552" s="18">
        <v>92900</v>
      </c>
      <c r="R552" s="18">
        <f t="shared" si="60"/>
        <v>10377.391304347822</v>
      </c>
      <c r="S552" s="18">
        <v>0</v>
      </c>
      <c r="T552" s="18">
        <f t="shared" si="61"/>
        <v>95377.391304347824</v>
      </c>
      <c r="U552" s="18">
        <f t="shared" si="62"/>
        <v>95300</v>
      </c>
      <c r="V552" s="13" t="s">
        <v>3262</v>
      </c>
      <c r="W552" s="13" t="s">
        <v>3366</v>
      </c>
      <c r="X552" s="44" t="s">
        <v>5925</v>
      </c>
      <c r="Y552" s="13" t="s">
        <v>29</v>
      </c>
      <c r="Z552" s="19">
        <v>43294</v>
      </c>
      <c r="AA552" s="20">
        <f t="shared" si="63"/>
        <v>95300</v>
      </c>
      <c r="AB552" s="20">
        <v>95900</v>
      </c>
      <c r="AC552" s="147"/>
      <c r="AD552" s="147"/>
    </row>
    <row r="553" spans="1:30" s="128" customFormat="1" ht="49.5" x14ac:dyDescent="0.25">
      <c r="A553" s="135">
        <v>547</v>
      </c>
      <c r="B553" s="40" t="s">
        <v>5152</v>
      </c>
      <c r="C553" s="12" t="s">
        <v>3351</v>
      </c>
      <c r="D553" s="13" t="s">
        <v>3352</v>
      </c>
      <c r="E553" s="13" t="s">
        <v>4339</v>
      </c>
      <c r="F553" s="12" t="s">
        <v>3353</v>
      </c>
      <c r="G553" s="14" t="s">
        <v>3354</v>
      </c>
      <c r="H553" s="14" t="s">
        <v>3354</v>
      </c>
      <c r="I553" s="15" t="s">
        <v>3354</v>
      </c>
      <c r="J553" s="12" t="s">
        <v>112</v>
      </c>
      <c r="K553" s="12"/>
      <c r="L553" s="12">
        <v>1381</v>
      </c>
      <c r="M553" s="16">
        <v>1381</v>
      </c>
      <c r="N553" s="14" t="s">
        <v>3355</v>
      </c>
      <c r="O553" s="17">
        <v>32000</v>
      </c>
      <c r="P553" s="17">
        <v>5947.8260869565202</v>
      </c>
      <c r="Q553" s="18">
        <v>37900</v>
      </c>
      <c r="R553" s="18">
        <f t="shared" si="60"/>
        <v>7732.1739130434762</v>
      </c>
      <c r="S553" s="18">
        <v>0</v>
      </c>
      <c r="T553" s="18">
        <f t="shared" si="61"/>
        <v>39732.173913043473</v>
      </c>
      <c r="U553" s="18">
        <f t="shared" si="62"/>
        <v>39700</v>
      </c>
      <c r="V553" s="13" t="s">
        <v>801</v>
      </c>
      <c r="W553" s="13" t="s">
        <v>3256</v>
      </c>
      <c r="X553" s="44" t="s">
        <v>5922</v>
      </c>
      <c r="Y553" s="13" t="s">
        <v>29</v>
      </c>
      <c r="Z553" s="19">
        <v>43294</v>
      </c>
      <c r="AA553" s="20">
        <f t="shared" si="63"/>
        <v>39700</v>
      </c>
      <c r="AB553" s="20">
        <v>40100</v>
      </c>
      <c r="AC553" s="147"/>
      <c r="AD553" s="147"/>
    </row>
    <row r="554" spans="1:30" s="128" customFormat="1" ht="33" x14ac:dyDescent="0.25">
      <c r="A554" s="135">
        <v>548</v>
      </c>
      <c r="B554" s="40" t="s">
        <v>5153</v>
      </c>
      <c r="C554" s="12" t="s">
        <v>3356</v>
      </c>
      <c r="D554" s="13" t="s">
        <v>3357</v>
      </c>
      <c r="E554" s="13" t="s">
        <v>4339</v>
      </c>
      <c r="F554" s="12" t="s">
        <v>3358</v>
      </c>
      <c r="G554" s="14" t="s">
        <v>3359</v>
      </c>
      <c r="H554" s="14" t="s">
        <v>3359</v>
      </c>
      <c r="I554" s="15" t="s">
        <v>3359</v>
      </c>
      <c r="J554" s="12" t="s">
        <v>26</v>
      </c>
      <c r="K554" s="12"/>
      <c r="L554" s="12">
        <v>1382</v>
      </c>
      <c r="M554" s="16">
        <v>1382</v>
      </c>
      <c r="N554" s="14" t="s">
        <v>3360</v>
      </c>
      <c r="O554" s="17">
        <v>40000</v>
      </c>
      <c r="P554" s="17">
        <v>7513.04347826087</v>
      </c>
      <c r="Q554" s="18">
        <v>47500</v>
      </c>
      <c r="R554" s="18">
        <f t="shared" si="60"/>
        <v>9766.9565217391319</v>
      </c>
      <c r="S554" s="18">
        <v>0</v>
      </c>
      <c r="T554" s="18">
        <f t="shared" si="61"/>
        <v>49766.956521739135</v>
      </c>
      <c r="U554" s="18">
        <f t="shared" si="62"/>
        <v>49700</v>
      </c>
      <c r="V554" s="13" t="s">
        <v>801</v>
      </c>
      <c r="W554" s="13" t="s">
        <v>3256</v>
      </c>
      <c r="X554" s="44" t="s">
        <v>5922</v>
      </c>
      <c r="Y554" s="13" t="s">
        <v>29</v>
      </c>
      <c r="Z554" s="19">
        <v>43294</v>
      </c>
      <c r="AA554" s="20">
        <f t="shared" si="63"/>
        <v>49700</v>
      </c>
      <c r="AB554" s="20">
        <v>50300</v>
      </c>
      <c r="AC554" s="147"/>
      <c r="AD554" s="147"/>
    </row>
    <row r="555" spans="1:30" s="128" customFormat="1" ht="49.5" x14ac:dyDescent="0.25">
      <c r="A555" s="135">
        <v>549</v>
      </c>
      <c r="B555" s="40" t="s">
        <v>5154</v>
      </c>
      <c r="C555" s="12" t="s">
        <v>3361</v>
      </c>
      <c r="D555" s="13" t="s">
        <v>3362</v>
      </c>
      <c r="E555" s="13" t="s">
        <v>4339</v>
      </c>
      <c r="F555" s="12" t="s">
        <v>3363</v>
      </c>
      <c r="G555" s="14" t="s">
        <v>3364</v>
      </c>
      <c r="H555" s="14" t="s">
        <v>3364</v>
      </c>
      <c r="I555" s="15" t="s">
        <v>3364</v>
      </c>
      <c r="J555" s="12" t="s">
        <v>26</v>
      </c>
      <c r="K555" s="12"/>
      <c r="L555" s="12">
        <v>1383</v>
      </c>
      <c r="M555" s="16">
        <v>1383</v>
      </c>
      <c r="N555" s="14" t="s">
        <v>3365</v>
      </c>
      <c r="O555" s="17">
        <v>35000</v>
      </c>
      <c r="P555" s="17">
        <v>6573.9130434782601</v>
      </c>
      <c r="Q555" s="18">
        <v>41500</v>
      </c>
      <c r="R555" s="18">
        <f t="shared" si="60"/>
        <v>8546.0869565217381</v>
      </c>
      <c r="S555" s="18">
        <v>0</v>
      </c>
      <c r="T555" s="18">
        <f t="shared" si="61"/>
        <v>43546.086956521736</v>
      </c>
      <c r="U555" s="18">
        <f t="shared" si="62"/>
        <v>43500</v>
      </c>
      <c r="V555" s="13" t="s">
        <v>801</v>
      </c>
      <c r="W555" s="13" t="s">
        <v>3256</v>
      </c>
      <c r="X555" s="44" t="s">
        <v>5922</v>
      </c>
      <c r="Y555" s="13" t="s">
        <v>29</v>
      </c>
      <c r="Z555" s="19">
        <v>43294</v>
      </c>
      <c r="AA555" s="20">
        <f t="shared" si="63"/>
        <v>43500</v>
      </c>
      <c r="AB555" s="20">
        <v>44000</v>
      </c>
      <c r="AC555" s="147"/>
      <c r="AD555" s="147"/>
    </row>
    <row r="556" spans="1:30" s="128" customFormat="1" ht="49.5" x14ac:dyDescent="0.25">
      <c r="A556" s="135">
        <v>550</v>
      </c>
      <c r="B556" s="40" t="s">
        <v>5151</v>
      </c>
      <c r="C556" s="12" t="s">
        <v>3346</v>
      </c>
      <c r="D556" s="13" t="s">
        <v>3347</v>
      </c>
      <c r="E556" s="13" t="s">
        <v>4339</v>
      </c>
      <c r="F556" s="12" t="s">
        <v>3348</v>
      </c>
      <c r="G556" s="14" t="s">
        <v>3349</v>
      </c>
      <c r="H556" s="14" t="s">
        <v>3349</v>
      </c>
      <c r="I556" s="15" t="s">
        <v>3349</v>
      </c>
      <c r="J556" s="12" t="s">
        <v>112</v>
      </c>
      <c r="K556" s="12"/>
      <c r="L556" s="12">
        <v>1375</v>
      </c>
      <c r="M556" s="16">
        <v>1375</v>
      </c>
      <c r="N556" s="14" t="s">
        <v>3350</v>
      </c>
      <c r="O556" s="17">
        <v>32000</v>
      </c>
      <c r="P556" s="17">
        <v>5947.8260869565202</v>
      </c>
      <c r="Q556" s="18">
        <v>37900</v>
      </c>
      <c r="R556" s="18">
        <f t="shared" si="60"/>
        <v>7732.1739130434762</v>
      </c>
      <c r="S556" s="18">
        <v>0</v>
      </c>
      <c r="T556" s="18">
        <f t="shared" si="61"/>
        <v>39732.173913043473</v>
      </c>
      <c r="U556" s="18">
        <f t="shared" si="62"/>
        <v>39700</v>
      </c>
      <c r="V556" s="13" t="s">
        <v>801</v>
      </c>
      <c r="W556" s="13" t="s">
        <v>3256</v>
      </c>
      <c r="X556" s="44" t="s">
        <v>5922</v>
      </c>
      <c r="Y556" s="13" t="s">
        <v>29</v>
      </c>
      <c r="Z556" s="19">
        <v>43294</v>
      </c>
      <c r="AA556" s="20">
        <f t="shared" si="63"/>
        <v>39700</v>
      </c>
      <c r="AB556" s="20">
        <v>40100</v>
      </c>
      <c r="AC556" s="147"/>
      <c r="AD556" s="147"/>
    </row>
    <row r="557" spans="1:30" s="128" customFormat="1" ht="16.5" x14ac:dyDescent="0.25">
      <c r="A557" s="135">
        <v>551</v>
      </c>
      <c r="B557" s="40" t="s">
        <v>5150</v>
      </c>
      <c r="C557" s="12" t="s">
        <v>3341</v>
      </c>
      <c r="D557" s="13" t="s">
        <v>3342</v>
      </c>
      <c r="E557" s="13" t="s">
        <v>4339</v>
      </c>
      <c r="F557" s="12" t="s">
        <v>3343</v>
      </c>
      <c r="G557" s="14" t="s">
        <v>3344</v>
      </c>
      <c r="H557" s="14" t="s">
        <v>3344</v>
      </c>
      <c r="I557" s="15" t="s">
        <v>3344</v>
      </c>
      <c r="J557" s="12" t="s">
        <v>112</v>
      </c>
      <c r="K557" s="12"/>
      <c r="L557" s="12">
        <v>1373</v>
      </c>
      <c r="M557" s="16">
        <v>1373</v>
      </c>
      <c r="N557" s="14" t="s">
        <v>3345</v>
      </c>
      <c r="O557" s="17">
        <v>30000</v>
      </c>
      <c r="P557" s="17">
        <v>5634.7826086956502</v>
      </c>
      <c r="Q557" s="18">
        <v>35600</v>
      </c>
      <c r="R557" s="18">
        <f t="shared" si="60"/>
        <v>7325.2173913043453</v>
      </c>
      <c r="S557" s="18">
        <v>0</v>
      </c>
      <c r="T557" s="18">
        <f t="shared" si="61"/>
        <v>37325.217391304344</v>
      </c>
      <c r="U557" s="18">
        <f t="shared" si="62"/>
        <v>37300</v>
      </c>
      <c r="V557" s="13" t="s">
        <v>801</v>
      </c>
      <c r="W557" s="13" t="s">
        <v>3256</v>
      </c>
      <c r="X557" s="44" t="s">
        <v>5922</v>
      </c>
      <c r="Y557" s="13" t="s">
        <v>29</v>
      </c>
      <c r="Z557" s="19">
        <v>43294</v>
      </c>
      <c r="AA557" s="20">
        <f t="shared" si="63"/>
        <v>37300</v>
      </c>
      <c r="AB557" s="20">
        <v>37700</v>
      </c>
      <c r="AC557" s="147"/>
      <c r="AD557" s="147"/>
    </row>
    <row r="558" spans="1:30" s="128" customFormat="1" ht="66" x14ac:dyDescent="0.25">
      <c r="A558" s="135">
        <v>552</v>
      </c>
      <c r="B558" s="40" t="s">
        <v>5143</v>
      </c>
      <c r="C558" s="12" t="s">
        <v>3312</v>
      </c>
      <c r="D558" s="13" t="s">
        <v>3313</v>
      </c>
      <c r="E558" s="13" t="s">
        <v>4339</v>
      </c>
      <c r="F558" s="12" t="s">
        <v>3314</v>
      </c>
      <c r="G558" s="14" t="s">
        <v>4051</v>
      </c>
      <c r="H558" s="14" t="s">
        <v>4051</v>
      </c>
      <c r="I558" s="15" t="s">
        <v>3315</v>
      </c>
      <c r="J558" s="12" t="s">
        <v>26</v>
      </c>
      <c r="K558" s="12"/>
      <c r="L558" s="12">
        <v>1365</v>
      </c>
      <c r="M558" s="16">
        <v>1365</v>
      </c>
      <c r="N558" s="14" t="s">
        <v>3316</v>
      </c>
      <c r="O558" s="17">
        <v>48000</v>
      </c>
      <c r="P558" s="17">
        <v>8921.7391304347802</v>
      </c>
      <c r="Q558" s="18">
        <v>56900</v>
      </c>
      <c r="R558" s="18">
        <f t="shared" si="60"/>
        <v>11598.260869565214</v>
      </c>
      <c r="S558" s="18">
        <v>0</v>
      </c>
      <c r="T558" s="18">
        <f t="shared" si="61"/>
        <v>59598.260869565216</v>
      </c>
      <c r="U558" s="18">
        <f t="shared" si="62"/>
        <v>59500</v>
      </c>
      <c r="V558" s="13" t="s">
        <v>801</v>
      </c>
      <c r="W558" s="13" t="s">
        <v>3256</v>
      </c>
      <c r="X558" s="44" t="s">
        <v>5925</v>
      </c>
      <c r="Y558" s="13" t="s">
        <v>29</v>
      </c>
      <c r="Z558" s="19">
        <v>43294</v>
      </c>
      <c r="AA558" s="20">
        <f t="shared" si="63"/>
        <v>59500</v>
      </c>
      <c r="AB558" s="20">
        <v>60200</v>
      </c>
      <c r="AC558" s="24"/>
      <c r="AD558" s="147"/>
    </row>
    <row r="559" spans="1:30" s="128" customFormat="1" ht="66" x14ac:dyDescent="0.25">
      <c r="A559" s="135">
        <v>553</v>
      </c>
      <c r="B559" s="40" t="s">
        <v>5144</v>
      </c>
      <c r="C559" s="12" t="s">
        <v>3322</v>
      </c>
      <c r="D559" s="13" t="s">
        <v>3318</v>
      </c>
      <c r="E559" s="13" t="s">
        <v>4339</v>
      </c>
      <c r="F559" s="12" t="s">
        <v>3323</v>
      </c>
      <c r="G559" s="14" t="s">
        <v>4053</v>
      </c>
      <c r="H559" s="14" t="s">
        <v>4053</v>
      </c>
      <c r="I559" s="15" t="s">
        <v>3324</v>
      </c>
      <c r="J559" s="12" t="s">
        <v>26</v>
      </c>
      <c r="K559" s="12"/>
      <c r="L559" s="12">
        <v>1366</v>
      </c>
      <c r="M559" s="16">
        <v>1366</v>
      </c>
      <c r="N559" s="14" t="s">
        <v>3321</v>
      </c>
      <c r="O559" s="17">
        <v>55000</v>
      </c>
      <c r="P559" s="17">
        <v>10330.4347826087</v>
      </c>
      <c r="Q559" s="18">
        <v>65300</v>
      </c>
      <c r="R559" s="18">
        <f t="shared" si="60"/>
        <v>13429.565217391309</v>
      </c>
      <c r="S559" s="18">
        <v>0</v>
      </c>
      <c r="T559" s="18">
        <f t="shared" si="61"/>
        <v>68429.565217391311</v>
      </c>
      <c r="U559" s="18">
        <f t="shared" si="62"/>
        <v>68400</v>
      </c>
      <c r="V559" s="13" t="s">
        <v>801</v>
      </c>
      <c r="W559" s="13" t="s">
        <v>3256</v>
      </c>
      <c r="X559" s="44" t="s">
        <v>5925</v>
      </c>
      <c r="Y559" s="13" t="s">
        <v>29</v>
      </c>
      <c r="Z559" s="19">
        <v>43294</v>
      </c>
      <c r="AA559" s="20">
        <f t="shared" si="63"/>
        <v>68400</v>
      </c>
      <c r="AB559" s="20">
        <v>69100</v>
      </c>
      <c r="AC559" s="24"/>
      <c r="AD559" s="147"/>
    </row>
    <row r="560" spans="1:30" s="128" customFormat="1" ht="66" x14ac:dyDescent="0.25">
      <c r="A560" s="135">
        <v>554</v>
      </c>
      <c r="B560" s="40" t="s">
        <v>5145</v>
      </c>
      <c r="C560" s="12" t="s">
        <v>3317</v>
      </c>
      <c r="D560" s="13" t="s">
        <v>3318</v>
      </c>
      <c r="E560" s="13" t="s">
        <v>4339</v>
      </c>
      <c r="F560" s="12" t="s">
        <v>3319</v>
      </c>
      <c r="G560" s="14" t="s">
        <v>4052</v>
      </c>
      <c r="H560" s="14" t="s">
        <v>4052</v>
      </c>
      <c r="I560" s="15" t="s">
        <v>3320</v>
      </c>
      <c r="J560" s="12" t="s">
        <v>26</v>
      </c>
      <c r="K560" s="12"/>
      <c r="L560" s="12">
        <v>1366</v>
      </c>
      <c r="M560" s="16">
        <v>1366</v>
      </c>
      <c r="N560" s="14" t="s">
        <v>3321</v>
      </c>
      <c r="O560" s="17">
        <v>55000</v>
      </c>
      <c r="P560" s="17">
        <v>10330.4347826087</v>
      </c>
      <c r="Q560" s="18">
        <v>65300</v>
      </c>
      <c r="R560" s="18">
        <f t="shared" si="60"/>
        <v>13429.565217391309</v>
      </c>
      <c r="S560" s="18">
        <v>0</v>
      </c>
      <c r="T560" s="18">
        <f t="shared" si="61"/>
        <v>68429.565217391311</v>
      </c>
      <c r="U560" s="18">
        <f t="shared" si="62"/>
        <v>68400</v>
      </c>
      <c r="V560" s="13" t="s">
        <v>801</v>
      </c>
      <c r="W560" s="13" t="s">
        <v>3256</v>
      </c>
      <c r="X560" s="44" t="s">
        <v>5925</v>
      </c>
      <c r="Y560" s="13" t="s">
        <v>29</v>
      </c>
      <c r="Z560" s="19">
        <v>43294</v>
      </c>
      <c r="AA560" s="20">
        <f t="shared" si="63"/>
        <v>68400</v>
      </c>
      <c r="AB560" s="20">
        <v>69100</v>
      </c>
      <c r="AC560" s="24"/>
      <c r="AD560" s="147"/>
    </row>
    <row r="561" spans="1:30" s="128" customFormat="1" ht="49.5" x14ac:dyDescent="0.25">
      <c r="A561" s="135">
        <v>555</v>
      </c>
      <c r="B561" s="40" t="s">
        <v>5146</v>
      </c>
      <c r="C561" s="12" t="s">
        <v>3330</v>
      </c>
      <c r="D561" s="13" t="s">
        <v>3326</v>
      </c>
      <c r="E561" s="13" t="s">
        <v>4339</v>
      </c>
      <c r="F561" s="12" t="s">
        <v>3331</v>
      </c>
      <c r="G561" s="14" t="s">
        <v>3332</v>
      </c>
      <c r="H561" s="14" t="s">
        <v>3332</v>
      </c>
      <c r="I561" s="15" t="s">
        <v>3332</v>
      </c>
      <c r="J561" s="12" t="s">
        <v>26</v>
      </c>
      <c r="K561" s="12"/>
      <c r="L561" s="12">
        <v>1367</v>
      </c>
      <c r="M561" s="16">
        <v>1367</v>
      </c>
      <c r="N561" s="14" t="s">
        <v>3329</v>
      </c>
      <c r="O561" s="17">
        <v>35000</v>
      </c>
      <c r="P561" s="17">
        <v>6573.9130434782601</v>
      </c>
      <c r="Q561" s="18">
        <v>41500</v>
      </c>
      <c r="R561" s="18">
        <f t="shared" si="60"/>
        <v>8546.0869565217381</v>
      </c>
      <c r="S561" s="18">
        <v>0</v>
      </c>
      <c r="T561" s="18">
        <f t="shared" si="61"/>
        <v>43546.086956521736</v>
      </c>
      <c r="U561" s="18">
        <f t="shared" si="62"/>
        <v>43500</v>
      </c>
      <c r="V561" s="13" t="s">
        <v>801</v>
      </c>
      <c r="W561" s="13" t="s">
        <v>3256</v>
      </c>
      <c r="X561" s="44" t="s">
        <v>5925</v>
      </c>
      <c r="Y561" s="13" t="s">
        <v>29</v>
      </c>
      <c r="Z561" s="19">
        <v>43294</v>
      </c>
      <c r="AA561" s="20">
        <f t="shared" si="63"/>
        <v>43500</v>
      </c>
      <c r="AB561" s="20">
        <v>44000</v>
      </c>
      <c r="AC561" s="24"/>
      <c r="AD561" s="147"/>
    </row>
    <row r="562" spans="1:30" s="128" customFormat="1" ht="49.5" x14ac:dyDescent="0.25">
      <c r="A562" s="135">
        <v>556</v>
      </c>
      <c r="B562" s="40" t="s">
        <v>5147</v>
      </c>
      <c r="C562" s="12" t="s">
        <v>3325</v>
      </c>
      <c r="D562" s="13" t="s">
        <v>3326</v>
      </c>
      <c r="E562" s="13" t="s">
        <v>4339</v>
      </c>
      <c r="F562" s="12" t="s">
        <v>3327</v>
      </c>
      <c r="G562" s="14" t="s">
        <v>3328</v>
      </c>
      <c r="H562" s="14" t="s">
        <v>3328</v>
      </c>
      <c r="I562" s="15" t="s">
        <v>3328</v>
      </c>
      <c r="J562" s="12" t="s">
        <v>26</v>
      </c>
      <c r="K562" s="12"/>
      <c r="L562" s="12">
        <v>1367</v>
      </c>
      <c r="M562" s="16">
        <v>1367</v>
      </c>
      <c r="N562" s="14" t="s">
        <v>3329</v>
      </c>
      <c r="O562" s="17">
        <v>35000</v>
      </c>
      <c r="P562" s="17">
        <v>6573.9130434782601</v>
      </c>
      <c r="Q562" s="18">
        <v>41500</v>
      </c>
      <c r="R562" s="18">
        <f t="shared" si="60"/>
        <v>8546.0869565217381</v>
      </c>
      <c r="S562" s="18">
        <v>0</v>
      </c>
      <c r="T562" s="18">
        <f t="shared" si="61"/>
        <v>43546.086956521736</v>
      </c>
      <c r="U562" s="18">
        <f t="shared" si="62"/>
        <v>43500</v>
      </c>
      <c r="V562" s="13" t="s">
        <v>801</v>
      </c>
      <c r="W562" s="13" t="s">
        <v>3256</v>
      </c>
      <c r="X562" s="44" t="s">
        <v>5925</v>
      </c>
      <c r="Y562" s="13" t="s">
        <v>29</v>
      </c>
      <c r="Z562" s="19">
        <v>43294</v>
      </c>
      <c r="AA562" s="20">
        <f t="shared" si="63"/>
        <v>43500</v>
      </c>
      <c r="AB562" s="20">
        <v>44000</v>
      </c>
      <c r="AC562" s="24"/>
      <c r="AD562" s="147"/>
    </row>
    <row r="563" spans="1:30" s="128" customFormat="1" ht="99" x14ac:dyDescent="0.25">
      <c r="A563" s="135">
        <v>557</v>
      </c>
      <c r="B563" s="40" t="s">
        <v>5148</v>
      </c>
      <c r="C563" s="12" t="s">
        <v>3338</v>
      </c>
      <c r="D563" s="13" t="s">
        <v>3334</v>
      </c>
      <c r="E563" s="13" t="s">
        <v>4339</v>
      </c>
      <c r="F563" s="12" t="s">
        <v>3339</v>
      </c>
      <c r="G563" s="14" t="s">
        <v>4055</v>
      </c>
      <c r="H563" s="14" t="s">
        <v>4055</v>
      </c>
      <c r="I563" s="15" t="s">
        <v>3340</v>
      </c>
      <c r="J563" s="12" t="s">
        <v>26</v>
      </c>
      <c r="K563" s="12"/>
      <c r="L563" s="12">
        <v>1368</v>
      </c>
      <c r="M563" s="16">
        <v>1368</v>
      </c>
      <c r="N563" s="14" t="s">
        <v>3337</v>
      </c>
      <c r="O563" s="17">
        <v>35000</v>
      </c>
      <c r="P563" s="17">
        <v>6573.9130434782601</v>
      </c>
      <c r="Q563" s="18">
        <v>41500</v>
      </c>
      <c r="R563" s="18">
        <f t="shared" si="60"/>
        <v>8546.0869565217381</v>
      </c>
      <c r="S563" s="18">
        <v>0</v>
      </c>
      <c r="T563" s="18">
        <f t="shared" si="61"/>
        <v>43546.086956521736</v>
      </c>
      <c r="U563" s="18">
        <f t="shared" si="62"/>
        <v>43500</v>
      </c>
      <c r="V563" s="13" t="s">
        <v>801</v>
      </c>
      <c r="W563" s="13" t="s">
        <v>3256</v>
      </c>
      <c r="X563" s="44" t="s">
        <v>5925</v>
      </c>
      <c r="Y563" s="13" t="s">
        <v>29</v>
      </c>
      <c r="Z563" s="19">
        <v>43294</v>
      </c>
      <c r="AA563" s="20">
        <f t="shared" si="63"/>
        <v>43500</v>
      </c>
      <c r="AB563" s="20">
        <v>44000</v>
      </c>
      <c r="AC563" s="24"/>
      <c r="AD563" s="147"/>
    </row>
    <row r="564" spans="1:30" s="128" customFormat="1" ht="82.5" x14ac:dyDescent="0.25">
      <c r="A564" s="135">
        <v>558</v>
      </c>
      <c r="B564" s="40" t="s">
        <v>5149</v>
      </c>
      <c r="C564" s="12" t="s">
        <v>3333</v>
      </c>
      <c r="D564" s="13" t="s">
        <v>3334</v>
      </c>
      <c r="E564" s="13" t="s">
        <v>4339</v>
      </c>
      <c r="F564" s="12" t="s">
        <v>3335</v>
      </c>
      <c r="G564" s="14" t="s">
        <v>4054</v>
      </c>
      <c r="H564" s="14" t="s">
        <v>4054</v>
      </c>
      <c r="I564" s="15" t="s">
        <v>3336</v>
      </c>
      <c r="J564" s="12" t="s">
        <v>26</v>
      </c>
      <c r="K564" s="12"/>
      <c r="L564" s="12">
        <v>1368</v>
      </c>
      <c r="M564" s="16">
        <v>1368</v>
      </c>
      <c r="N564" s="14" t="s">
        <v>3337</v>
      </c>
      <c r="O564" s="17">
        <v>35000</v>
      </c>
      <c r="P564" s="17">
        <v>6573.9130434782601</v>
      </c>
      <c r="Q564" s="18">
        <v>41500</v>
      </c>
      <c r="R564" s="18">
        <f t="shared" si="60"/>
        <v>8546.0869565217381</v>
      </c>
      <c r="S564" s="18">
        <v>0</v>
      </c>
      <c r="T564" s="18">
        <f t="shared" si="61"/>
        <v>43546.086956521736</v>
      </c>
      <c r="U564" s="18">
        <f t="shared" si="62"/>
        <v>43500</v>
      </c>
      <c r="V564" s="13" t="s">
        <v>801</v>
      </c>
      <c r="W564" s="13" t="s">
        <v>3256</v>
      </c>
      <c r="X564" s="44" t="s">
        <v>5925</v>
      </c>
      <c r="Y564" s="13" t="s">
        <v>29</v>
      </c>
      <c r="Z564" s="19">
        <v>43294</v>
      </c>
      <c r="AA564" s="20">
        <f t="shared" si="63"/>
        <v>43500</v>
      </c>
      <c r="AB564" s="20">
        <v>44000</v>
      </c>
      <c r="AC564" s="24"/>
      <c r="AD564" s="147"/>
    </row>
    <row r="565" spans="1:30" s="128" customFormat="1" ht="33" x14ac:dyDescent="0.25">
      <c r="A565" s="135">
        <v>559</v>
      </c>
      <c r="B565" s="40" t="s">
        <v>5141</v>
      </c>
      <c r="C565" s="12" t="s">
        <v>3302</v>
      </c>
      <c r="D565" s="13" t="s">
        <v>3303</v>
      </c>
      <c r="E565" s="13" t="s">
        <v>4339</v>
      </c>
      <c r="F565" s="12" t="s">
        <v>3304</v>
      </c>
      <c r="G565" s="14" t="s">
        <v>3305</v>
      </c>
      <c r="H565" s="14" t="s">
        <v>3305</v>
      </c>
      <c r="I565" s="15" t="s">
        <v>3305</v>
      </c>
      <c r="J565" s="12" t="s">
        <v>112</v>
      </c>
      <c r="K565" s="12" t="s">
        <v>426</v>
      </c>
      <c r="L565" s="12">
        <v>1362</v>
      </c>
      <c r="M565" s="16">
        <v>1362</v>
      </c>
      <c r="N565" s="14" t="s">
        <v>3306</v>
      </c>
      <c r="O565" s="17">
        <v>11000</v>
      </c>
      <c r="P565" s="17">
        <v>2034.78260869565</v>
      </c>
      <c r="Q565" s="18">
        <v>13000</v>
      </c>
      <c r="R565" s="18">
        <f t="shared" si="60"/>
        <v>2645.2173913043453</v>
      </c>
      <c r="S565" s="18">
        <v>0</v>
      </c>
      <c r="T565" s="18">
        <f t="shared" si="61"/>
        <v>13645.217391304344</v>
      </c>
      <c r="U565" s="18">
        <f t="shared" si="62"/>
        <v>13600</v>
      </c>
      <c r="V565" s="13" t="s">
        <v>801</v>
      </c>
      <c r="W565" s="13" t="s">
        <v>3256</v>
      </c>
      <c r="X565" s="44" t="s">
        <v>5922</v>
      </c>
      <c r="Y565" s="13" t="s">
        <v>29</v>
      </c>
      <c r="Z565" s="19">
        <v>43294</v>
      </c>
      <c r="AA565" s="20">
        <f t="shared" si="63"/>
        <v>13600</v>
      </c>
      <c r="AB565" s="20">
        <v>13700</v>
      </c>
      <c r="AC565" s="147"/>
      <c r="AD565" s="147"/>
    </row>
    <row r="566" spans="1:30" s="128" customFormat="1" ht="33" x14ac:dyDescent="0.25">
      <c r="A566" s="135">
        <v>560</v>
      </c>
      <c r="B566" s="40" t="s">
        <v>5142</v>
      </c>
      <c r="C566" s="12" t="s">
        <v>3307</v>
      </c>
      <c r="D566" s="13" t="s">
        <v>3308</v>
      </c>
      <c r="E566" s="13" t="s">
        <v>5296</v>
      </c>
      <c r="F566" s="12" t="s">
        <v>3309</v>
      </c>
      <c r="G566" s="14" t="s">
        <v>3310</v>
      </c>
      <c r="H566" s="14" t="s">
        <v>3310</v>
      </c>
      <c r="I566" s="15" t="s">
        <v>3310</v>
      </c>
      <c r="J566" s="12" t="s">
        <v>112</v>
      </c>
      <c r="K566" s="12"/>
      <c r="L566" s="12">
        <v>1363</v>
      </c>
      <c r="M566" s="16">
        <v>1363</v>
      </c>
      <c r="N566" s="14" t="s">
        <v>3311</v>
      </c>
      <c r="O566" s="17">
        <v>11000</v>
      </c>
      <c r="P566" s="17">
        <v>2034.78260869565</v>
      </c>
      <c r="Q566" s="18">
        <v>13000</v>
      </c>
      <c r="R566" s="18">
        <f t="shared" si="60"/>
        <v>2645.2173913043453</v>
      </c>
      <c r="S566" s="18">
        <v>0</v>
      </c>
      <c r="T566" s="18">
        <f t="shared" si="61"/>
        <v>13645.217391304344</v>
      </c>
      <c r="U566" s="18">
        <f t="shared" si="62"/>
        <v>13600</v>
      </c>
      <c r="V566" s="13" t="s">
        <v>409</v>
      </c>
      <c r="W566" s="13" t="s">
        <v>3256</v>
      </c>
      <c r="X566" s="44"/>
      <c r="Y566" s="13" t="s">
        <v>29</v>
      </c>
      <c r="Z566" s="19">
        <v>43294</v>
      </c>
      <c r="AA566" s="20">
        <f t="shared" si="63"/>
        <v>13600</v>
      </c>
      <c r="AB566" s="20">
        <v>13700</v>
      </c>
      <c r="AC566" s="147"/>
      <c r="AD566" s="147"/>
    </row>
    <row r="567" spans="1:30" s="128" customFormat="1" ht="33" x14ac:dyDescent="0.25">
      <c r="A567" s="135">
        <v>561</v>
      </c>
      <c r="B567" s="40" t="s">
        <v>5140</v>
      </c>
      <c r="C567" s="12" t="s">
        <v>3298</v>
      </c>
      <c r="D567" s="13" t="s">
        <v>3299</v>
      </c>
      <c r="E567" s="13" t="s">
        <v>4339</v>
      </c>
      <c r="F567" s="12" t="s">
        <v>3300</v>
      </c>
      <c r="G567" s="14" t="s">
        <v>3301</v>
      </c>
      <c r="H567" s="14" t="s">
        <v>3301</v>
      </c>
      <c r="I567" s="15" t="s">
        <v>3301</v>
      </c>
      <c r="J567" s="12" t="s">
        <v>26</v>
      </c>
      <c r="K567" s="12"/>
      <c r="L567" s="12">
        <v>1318</v>
      </c>
      <c r="M567" s="16">
        <v>1318</v>
      </c>
      <c r="N567" s="14" t="s">
        <v>3301</v>
      </c>
      <c r="O567" s="17">
        <v>20000</v>
      </c>
      <c r="P567" s="17">
        <v>3756.52173913043</v>
      </c>
      <c r="Q567" s="18">
        <v>23700</v>
      </c>
      <c r="R567" s="18">
        <f t="shared" si="60"/>
        <v>4883.4782608695587</v>
      </c>
      <c r="S567" s="18">
        <v>0</v>
      </c>
      <c r="T567" s="18">
        <f t="shared" si="61"/>
        <v>24883.47826086956</v>
      </c>
      <c r="U567" s="18">
        <f t="shared" si="62"/>
        <v>24800</v>
      </c>
      <c r="V567" s="13" t="s">
        <v>801</v>
      </c>
      <c r="W567" s="13" t="s">
        <v>3256</v>
      </c>
      <c r="X567" s="44" t="s">
        <v>5922</v>
      </c>
      <c r="Y567" s="13" t="s">
        <v>29</v>
      </c>
      <c r="Z567" s="19">
        <v>43294</v>
      </c>
      <c r="AA567" s="20">
        <f t="shared" si="63"/>
        <v>24800</v>
      </c>
      <c r="AB567" s="20">
        <v>25100</v>
      </c>
      <c r="AC567" s="147"/>
      <c r="AD567" s="147"/>
    </row>
    <row r="568" spans="1:30" s="128" customFormat="1" ht="33" x14ac:dyDescent="0.25">
      <c r="A568" s="135">
        <v>562</v>
      </c>
      <c r="B568" s="40" t="s">
        <v>5138</v>
      </c>
      <c r="C568" s="12" t="s">
        <v>3294</v>
      </c>
      <c r="D568" s="13" t="s">
        <v>3290</v>
      </c>
      <c r="E568" s="13" t="s">
        <v>4339</v>
      </c>
      <c r="F568" s="12" t="s">
        <v>3295</v>
      </c>
      <c r="G568" s="14" t="s">
        <v>3296</v>
      </c>
      <c r="H568" s="14" t="s">
        <v>3296</v>
      </c>
      <c r="I568" s="15" t="s">
        <v>3296</v>
      </c>
      <c r="J568" s="12" t="s">
        <v>26</v>
      </c>
      <c r="K568" s="12"/>
      <c r="L568" s="12">
        <v>1312</v>
      </c>
      <c r="M568" s="16">
        <v>1312</v>
      </c>
      <c r="N568" s="14" t="s">
        <v>3293</v>
      </c>
      <c r="O568" s="17">
        <v>60000</v>
      </c>
      <c r="P568" s="17">
        <v>11269.5652173913</v>
      </c>
      <c r="Q568" s="18">
        <v>71200</v>
      </c>
      <c r="R568" s="18">
        <f t="shared" si="60"/>
        <v>14650.434782608691</v>
      </c>
      <c r="S568" s="18">
        <v>0</v>
      </c>
      <c r="T568" s="18">
        <f t="shared" si="61"/>
        <v>74650.434782608689</v>
      </c>
      <c r="U568" s="18">
        <f t="shared" si="62"/>
        <v>74600</v>
      </c>
      <c r="V568" s="13" t="s">
        <v>801</v>
      </c>
      <c r="W568" s="13" t="s">
        <v>3256</v>
      </c>
      <c r="X568" s="44" t="s">
        <v>5925</v>
      </c>
      <c r="Y568" s="13" t="s">
        <v>29</v>
      </c>
      <c r="Z568" s="19">
        <v>43294</v>
      </c>
      <c r="AA568" s="20">
        <f t="shared" si="63"/>
        <v>74600</v>
      </c>
      <c r="AB568" s="20">
        <v>75400</v>
      </c>
      <c r="AC568" s="147"/>
      <c r="AD568" s="147"/>
    </row>
    <row r="569" spans="1:30" s="128" customFormat="1" ht="33" x14ac:dyDescent="0.25">
      <c r="A569" s="135">
        <v>563</v>
      </c>
      <c r="B569" s="40" t="s">
        <v>5139</v>
      </c>
      <c r="C569" s="12" t="s">
        <v>3289</v>
      </c>
      <c r="D569" s="13" t="s">
        <v>3290</v>
      </c>
      <c r="E569" s="13" t="s">
        <v>4339</v>
      </c>
      <c r="F569" s="12" t="s">
        <v>3291</v>
      </c>
      <c r="G569" s="14" t="s">
        <v>3292</v>
      </c>
      <c r="H569" s="14" t="s">
        <v>3292</v>
      </c>
      <c r="I569" s="15" t="s">
        <v>3292</v>
      </c>
      <c r="J569" s="12" t="s">
        <v>26</v>
      </c>
      <c r="K569" s="12"/>
      <c r="L569" s="12">
        <v>1312</v>
      </c>
      <c r="M569" s="16">
        <v>1312</v>
      </c>
      <c r="N569" s="14" t="s">
        <v>3293</v>
      </c>
      <c r="O569" s="17">
        <v>60000</v>
      </c>
      <c r="P569" s="17">
        <v>11269.5652173913</v>
      </c>
      <c r="Q569" s="18">
        <v>71200</v>
      </c>
      <c r="R569" s="18">
        <f t="shared" si="60"/>
        <v>14650.434782608691</v>
      </c>
      <c r="S569" s="18">
        <v>0</v>
      </c>
      <c r="T569" s="18">
        <f t="shared" si="61"/>
        <v>74650.434782608689</v>
      </c>
      <c r="U569" s="18">
        <f t="shared" si="62"/>
        <v>74600</v>
      </c>
      <c r="V569" s="13" t="s">
        <v>801</v>
      </c>
      <c r="W569" s="13" t="s">
        <v>3256</v>
      </c>
      <c r="X569" s="44" t="s">
        <v>5925</v>
      </c>
      <c r="Y569" s="13" t="s">
        <v>29</v>
      </c>
      <c r="Z569" s="19">
        <v>43294</v>
      </c>
      <c r="AA569" s="20">
        <f t="shared" si="63"/>
        <v>74600</v>
      </c>
      <c r="AB569" s="20">
        <v>75400</v>
      </c>
      <c r="AC569" s="147"/>
      <c r="AD569" s="147"/>
    </row>
    <row r="570" spans="1:30" s="128" customFormat="1" ht="49.5" x14ac:dyDescent="0.25">
      <c r="A570" s="135">
        <v>564</v>
      </c>
      <c r="B570" s="40" t="s">
        <v>5137</v>
      </c>
      <c r="C570" s="12" t="s">
        <v>3286</v>
      </c>
      <c r="D570" s="13" t="s">
        <v>3284</v>
      </c>
      <c r="E570" s="13" t="s">
        <v>4339</v>
      </c>
      <c r="F570" s="12" t="s">
        <v>3287</v>
      </c>
      <c r="G570" s="14" t="s">
        <v>4050</v>
      </c>
      <c r="H570" s="14" t="s">
        <v>4050</v>
      </c>
      <c r="I570" s="15" t="s">
        <v>3288</v>
      </c>
      <c r="J570" s="12" t="s">
        <v>26</v>
      </c>
      <c r="K570" s="12"/>
      <c r="L570" s="12">
        <v>1283</v>
      </c>
      <c r="M570" s="16">
        <v>1283</v>
      </c>
      <c r="N570" s="14" t="s">
        <v>3285</v>
      </c>
      <c r="O570" s="17">
        <v>34000</v>
      </c>
      <c r="P570" s="17">
        <v>6260.8695652173901</v>
      </c>
      <c r="Q570" s="18">
        <v>40200</v>
      </c>
      <c r="R570" s="18">
        <f t="shared" si="60"/>
        <v>8139.1304347826072</v>
      </c>
      <c r="S570" s="18">
        <v>0</v>
      </c>
      <c r="T570" s="18">
        <f t="shared" si="61"/>
        <v>42139.130434782608</v>
      </c>
      <c r="U570" s="18">
        <f t="shared" si="62"/>
        <v>42100</v>
      </c>
      <c r="V570" s="13" t="s">
        <v>801</v>
      </c>
      <c r="W570" s="13" t="s">
        <v>3256</v>
      </c>
      <c r="X570" s="44" t="s">
        <v>5922</v>
      </c>
      <c r="Y570" s="13" t="s">
        <v>29</v>
      </c>
      <c r="Z570" s="19">
        <v>43294</v>
      </c>
      <c r="AA570" s="20">
        <f t="shared" si="63"/>
        <v>42100</v>
      </c>
      <c r="AB570" s="20">
        <v>42500</v>
      </c>
      <c r="AC570" s="147"/>
      <c r="AD570" s="147"/>
    </row>
    <row r="571" spans="1:30" s="128" customFormat="1" ht="66" x14ac:dyDescent="0.25">
      <c r="A571" s="135">
        <v>565</v>
      </c>
      <c r="B571" s="40" t="s">
        <v>5136</v>
      </c>
      <c r="C571" s="12" t="s">
        <v>3281</v>
      </c>
      <c r="D571" s="13" t="s">
        <v>3279</v>
      </c>
      <c r="E571" s="13" t="s">
        <v>4339</v>
      </c>
      <c r="F571" s="12" t="s">
        <v>3282</v>
      </c>
      <c r="G571" s="14" t="s">
        <v>3283</v>
      </c>
      <c r="H571" s="14" t="s">
        <v>4238</v>
      </c>
      <c r="I571" s="15" t="s">
        <v>3283</v>
      </c>
      <c r="J571" s="12" t="s">
        <v>26</v>
      </c>
      <c r="K571" s="12"/>
      <c r="L571" s="12">
        <v>1281</v>
      </c>
      <c r="M571" s="16">
        <v>1281</v>
      </c>
      <c r="N571" s="14" t="s">
        <v>3280</v>
      </c>
      <c r="O571" s="17">
        <v>20000</v>
      </c>
      <c r="P571" s="17">
        <v>3756.52173913043</v>
      </c>
      <c r="Q571" s="18">
        <v>23700</v>
      </c>
      <c r="R571" s="18">
        <f t="shared" si="60"/>
        <v>4883.4782608695587</v>
      </c>
      <c r="S571" s="18">
        <v>0</v>
      </c>
      <c r="T571" s="18">
        <f t="shared" si="61"/>
        <v>24883.47826086956</v>
      </c>
      <c r="U571" s="18">
        <f t="shared" si="62"/>
        <v>24800</v>
      </c>
      <c r="V571" s="13" t="s">
        <v>801</v>
      </c>
      <c r="W571" s="13" t="s">
        <v>3256</v>
      </c>
      <c r="X571" s="44"/>
      <c r="Y571" s="13" t="s">
        <v>25</v>
      </c>
      <c r="Z571" s="19">
        <v>43294</v>
      </c>
      <c r="AA571" s="20">
        <f t="shared" si="63"/>
        <v>24800</v>
      </c>
      <c r="AB571" s="20">
        <v>25100</v>
      </c>
      <c r="AC571" s="147"/>
      <c r="AD571" s="147"/>
    </row>
    <row r="572" spans="1:30" s="128" customFormat="1" ht="66" x14ac:dyDescent="0.25">
      <c r="A572" s="135">
        <v>566</v>
      </c>
      <c r="B572" s="40" t="s">
        <v>5134</v>
      </c>
      <c r="C572" s="12" t="s">
        <v>3276</v>
      </c>
      <c r="D572" s="13" t="s">
        <v>3272</v>
      </c>
      <c r="E572" s="13" t="s">
        <v>4339</v>
      </c>
      <c r="F572" s="12" t="s">
        <v>3277</v>
      </c>
      <c r="G572" s="14" t="s">
        <v>4049</v>
      </c>
      <c r="H572" s="14" t="s">
        <v>4049</v>
      </c>
      <c r="I572" s="15" t="s">
        <v>3278</v>
      </c>
      <c r="J572" s="12" t="s">
        <v>26</v>
      </c>
      <c r="K572" s="12"/>
      <c r="L572" s="12">
        <v>1269</v>
      </c>
      <c r="M572" s="16">
        <v>1269</v>
      </c>
      <c r="N572" s="14" t="s">
        <v>3275</v>
      </c>
      <c r="O572" s="17">
        <v>49000</v>
      </c>
      <c r="P572" s="17">
        <v>9078.2608695652198</v>
      </c>
      <c r="Q572" s="18">
        <v>58000</v>
      </c>
      <c r="R572" s="18">
        <f t="shared" si="60"/>
        <v>11801.739130434788</v>
      </c>
      <c r="S572" s="18">
        <v>0</v>
      </c>
      <c r="T572" s="18">
        <f t="shared" si="61"/>
        <v>60801.739130434784</v>
      </c>
      <c r="U572" s="18">
        <f t="shared" si="62"/>
        <v>60800</v>
      </c>
      <c r="V572" s="13" t="s">
        <v>801</v>
      </c>
      <c r="W572" s="13" t="s">
        <v>3256</v>
      </c>
      <c r="X572" s="44" t="s">
        <v>5925</v>
      </c>
      <c r="Y572" s="13" t="s">
        <v>29</v>
      </c>
      <c r="Z572" s="19">
        <v>43294</v>
      </c>
      <c r="AA572" s="20">
        <f t="shared" si="63"/>
        <v>60800</v>
      </c>
      <c r="AB572" s="20">
        <v>61400</v>
      </c>
      <c r="AC572" s="147"/>
      <c r="AD572" s="147"/>
    </row>
    <row r="573" spans="1:30" s="128" customFormat="1" ht="66" x14ac:dyDescent="0.25">
      <c r="A573" s="135">
        <v>567</v>
      </c>
      <c r="B573" s="40" t="s">
        <v>5135</v>
      </c>
      <c r="C573" s="12" t="s">
        <v>3271</v>
      </c>
      <c r="D573" s="13" t="s">
        <v>3272</v>
      </c>
      <c r="E573" s="13" t="s">
        <v>4339</v>
      </c>
      <c r="F573" s="12" t="s">
        <v>3273</v>
      </c>
      <c r="G573" s="14" t="s">
        <v>4048</v>
      </c>
      <c r="H573" s="14" t="s">
        <v>4048</v>
      </c>
      <c r="I573" s="15" t="s">
        <v>3274</v>
      </c>
      <c r="J573" s="12" t="s">
        <v>26</v>
      </c>
      <c r="K573" s="12"/>
      <c r="L573" s="12">
        <v>1269</v>
      </c>
      <c r="M573" s="16">
        <v>1269</v>
      </c>
      <c r="N573" s="14" t="s">
        <v>3275</v>
      </c>
      <c r="O573" s="17">
        <v>49000</v>
      </c>
      <c r="P573" s="17">
        <v>9078.2608695652198</v>
      </c>
      <c r="Q573" s="18">
        <v>58000</v>
      </c>
      <c r="R573" s="18">
        <f t="shared" si="60"/>
        <v>11801.739130434788</v>
      </c>
      <c r="S573" s="18">
        <v>0</v>
      </c>
      <c r="T573" s="18">
        <f t="shared" si="61"/>
        <v>60801.739130434784</v>
      </c>
      <c r="U573" s="18">
        <f t="shared" si="62"/>
        <v>60800</v>
      </c>
      <c r="V573" s="13" t="s">
        <v>801</v>
      </c>
      <c r="W573" s="13" t="s">
        <v>3256</v>
      </c>
      <c r="X573" s="44" t="s">
        <v>5925</v>
      </c>
      <c r="Y573" s="13" t="s">
        <v>29</v>
      </c>
      <c r="Z573" s="19">
        <v>43294</v>
      </c>
      <c r="AA573" s="20">
        <f t="shared" si="63"/>
        <v>60800</v>
      </c>
      <c r="AB573" s="20">
        <v>61400</v>
      </c>
      <c r="AC573" s="147"/>
      <c r="AD573" s="147"/>
    </row>
    <row r="574" spans="1:30" s="128" customFormat="1" ht="82.5" x14ac:dyDescent="0.25">
      <c r="A574" s="135">
        <v>568</v>
      </c>
      <c r="B574" s="40" t="s">
        <v>5132</v>
      </c>
      <c r="C574" s="12" t="s">
        <v>3268</v>
      </c>
      <c r="D574" s="13" t="s">
        <v>3264</v>
      </c>
      <c r="E574" s="13" t="s">
        <v>4339</v>
      </c>
      <c r="F574" s="12" t="s">
        <v>3269</v>
      </c>
      <c r="G574" s="14" t="s">
        <v>4047</v>
      </c>
      <c r="H574" s="14" t="s">
        <v>4047</v>
      </c>
      <c r="I574" s="15" t="s">
        <v>3270</v>
      </c>
      <c r="J574" s="12" t="s">
        <v>26</v>
      </c>
      <c r="K574" s="12"/>
      <c r="L574" s="12">
        <v>1257</v>
      </c>
      <c r="M574" s="16">
        <v>1257</v>
      </c>
      <c r="N574" s="14" t="s">
        <v>3267</v>
      </c>
      <c r="O574" s="17">
        <v>90000</v>
      </c>
      <c r="P574" s="17">
        <v>15652.1739130435</v>
      </c>
      <c r="Q574" s="18">
        <v>105000</v>
      </c>
      <c r="R574" s="18">
        <f t="shared" si="60"/>
        <v>20347.826086956549</v>
      </c>
      <c r="S574" s="18">
        <v>0</v>
      </c>
      <c r="T574" s="18">
        <f t="shared" si="61"/>
        <v>110347.82608695654</v>
      </c>
      <c r="U574" s="18">
        <f t="shared" si="62"/>
        <v>110300</v>
      </c>
      <c r="V574" s="13" t="s">
        <v>801</v>
      </c>
      <c r="W574" s="13" t="s">
        <v>3256</v>
      </c>
      <c r="X574" s="44" t="s">
        <v>5925</v>
      </c>
      <c r="Y574" s="13" t="s">
        <v>29</v>
      </c>
      <c r="Z574" s="19">
        <v>43294</v>
      </c>
      <c r="AA574" s="20">
        <f t="shared" si="63"/>
        <v>110300</v>
      </c>
      <c r="AB574" s="20">
        <v>111400</v>
      </c>
      <c r="AC574" s="147"/>
      <c r="AD574" s="147"/>
    </row>
    <row r="575" spans="1:30" s="128" customFormat="1" ht="82.5" x14ac:dyDescent="0.25">
      <c r="A575" s="135">
        <v>569</v>
      </c>
      <c r="B575" s="40" t="s">
        <v>5133</v>
      </c>
      <c r="C575" s="12" t="s">
        <v>3263</v>
      </c>
      <c r="D575" s="13" t="s">
        <v>3264</v>
      </c>
      <c r="E575" s="13" t="s">
        <v>4339</v>
      </c>
      <c r="F575" s="12" t="s">
        <v>3265</v>
      </c>
      <c r="G575" s="14" t="s">
        <v>4046</v>
      </c>
      <c r="H575" s="14" t="s">
        <v>4046</v>
      </c>
      <c r="I575" s="15" t="s">
        <v>3266</v>
      </c>
      <c r="J575" s="12" t="s">
        <v>26</v>
      </c>
      <c r="K575" s="12"/>
      <c r="L575" s="12">
        <v>1257</v>
      </c>
      <c r="M575" s="16">
        <v>1257</v>
      </c>
      <c r="N575" s="14" t="s">
        <v>3267</v>
      </c>
      <c r="O575" s="17">
        <v>90000</v>
      </c>
      <c r="P575" s="17">
        <v>15652.1739130435</v>
      </c>
      <c r="Q575" s="18">
        <v>105000</v>
      </c>
      <c r="R575" s="18">
        <f t="shared" si="60"/>
        <v>20347.826086956549</v>
      </c>
      <c r="S575" s="18">
        <v>0</v>
      </c>
      <c r="T575" s="18">
        <f t="shared" si="61"/>
        <v>110347.82608695654</v>
      </c>
      <c r="U575" s="18">
        <f t="shared" si="62"/>
        <v>110300</v>
      </c>
      <c r="V575" s="13" t="s">
        <v>801</v>
      </c>
      <c r="W575" s="13" t="s">
        <v>3256</v>
      </c>
      <c r="X575" s="44" t="s">
        <v>5925</v>
      </c>
      <c r="Y575" s="13" t="s">
        <v>29</v>
      </c>
      <c r="Z575" s="19">
        <v>43294</v>
      </c>
      <c r="AA575" s="20">
        <f t="shared" si="63"/>
        <v>110300</v>
      </c>
      <c r="AB575" s="20">
        <v>111400</v>
      </c>
      <c r="AC575" s="147"/>
      <c r="AD575" s="147"/>
    </row>
    <row r="576" spans="1:30" s="128" customFormat="1" ht="33" x14ac:dyDescent="0.25">
      <c r="A576" s="135">
        <v>570</v>
      </c>
      <c r="B576" s="40" t="s">
        <v>5131</v>
      </c>
      <c r="C576" s="12" t="s">
        <v>3257</v>
      </c>
      <c r="D576" s="13" t="s">
        <v>3258</v>
      </c>
      <c r="E576" s="13" t="s">
        <v>4339</v>
      </c>
      <c r="F576" s="12" t="s">
        <v>3259</v>
      </c>
      <c r="G576" s="14" t="s">
        <v>4045</v>
      </c>
      <c r="H576" s="14" t="s">
        <v>4045</v>
      </c>
      <c r="I576" s="15" t="s">
        <v>3260</v>
      </c>
      <c r="J576" s="12" t="s">
        <v>112</v>
      </c>
      <c r="K576" s="12"/>
      <c r="L576" s="12">
        <v>1234</v>
      </c>
      <c r="M576" s="16">
        <v>1234</v>
      </c>
      <c r="N576" s="14" t="s">
        <v>3261</v>
      </c>
      <c r="O576" s="17">
        <v>13000</v>
      </c>
      <c r="P576" s="17">
        <v>2347.8260869565202</v>
      </c>
      <c r="Q576" s="18">
        <v>15300</v>
      </c>
      <c r="R576" s="18">
        <f t="shared" si="60"/>
        <v>3052.1739130434757</v>
      </c>
      <c r="S576" s="18">
        <v>0</v>
      </c>
      <c r="T576" s="18">
        <f t="shared" si="61"/>
        <v>16052.173913043476</v>
      </c>
      <c r="U576" s="18">
        <f t="shared" si="62"/>
        <v>16000</v>
      </c>
      <c r="V576" s="13" t="s">
        <v>801</v>
      </c>
      <c r="W576" s="13" t="s">
        <v>3256</v>
      </c>
      <c r="X576" s="44" t="s">
        <v>5925</v>
      </c>
      <c r="Y576" s="13" t="s">
        <v>29</v>
      </c>
      <c r="Z576" s="19">
        <v>43294</v>
      </c>
      <c r="AA576" s="20">
        <f t="shared" si="63"/>
        <v>16000</v>
      </c>
      <c r="AB576" s="20">
        <v>16200</v>
      </c>
      <c r="AC576" s="147"/>
      <c r="AD576" s="147"/>
    </row>
    <row r="577" spans="1:30" s="128" customFormat="1" ht="33" x14ac:dyDescent="0.25">
      <c r="A577" s="135">
        <v>571</v>
      </c>
      <c r="B577" s="40" t="s">
        <v>5130</v>
      </c>
      <c r="C577" s="12" t="s">
        <v>3253</v>
      </c>
      <c r="D577" s="13" t="s">
        <v>3251</v>
      </c>
      <c r="E577" s="13" t="s">
        <v>4332</v>
      </c>
      <c r="F577" s="12" t="s">
        <v>3254</v>
      </c>
      <c r="G577" s="14" t="s">
        <v>3255</v>
      </c>
      <c r="H577" s="14" t="s">
        <v>3255</v>
      </c>
      <c r="I577" s="15" t="s">
        <v>3255</v>
      </c>
      <c r="J577" s="12" t="s">
        <v>26</v>
      </c>
      <c r="K577" s="12" t="s">
        <v>22</v>
      </c>
      <c r="L577" s="12">
        <v>1204</v>
      </c>
      <c r="M577" s="16">
        <v>1204</v>
      </c>
      <c r="N577" s="82" t="s">
        <v>3252</v>
      </c>
      <c r="O577" s="17">
        <v>769000</v>
      </c>
      <c r="P577" s="17">
        <v>529043.47826086998</v>
      </c>
      <c r="Q577" s="18">
        <v>1298000</v>
      </c>
      <c r="R577" s="18">
        <f t="shared" si="60"/>
        <v>687756.52173913096</v>
      </c>
      <c r="S577" s="18">
        <v>0</v>
      </c>
      <c r="T577" s="18">
        <f t="shared" si="61"/>
        <v>1456756.5217391308</v>
      </c>
      <c r="U577" s="18">
        <f t="shared" si="62"/>
        <v>1456700</v>
      </c>
      <c r="V577" s="13" t="s">
        <v>19</v>
      </c>
      <c r="W577" s="13" t="s">
        <v>45</v>
      </c>
      <c r="X577" s="44" t="s">
        <v>5922</v>
      </c>
      <c r="Y577" s="13" t="s">
        <v>25</v>
      </c>
      <c r="Z577" s="19">
        <v>43294</v>
      </c>
      <c r="AA577" s="20">
        <f t="shared" si="63"/>
        <v>1456700</v>
      </c>
      <c r="AB577" s="20">
        <v>1495200</v>
      </c>
      <c r="AC577" s="147"/>
      <c r="AD577" s="147"/>
    </row>
    <row r="578" spans="1:30" s="128" customFormat="1" ht="16.5" x14ac:dyDescent="0.25">
      <c r="A578" s="135">
        <v>572</v>
      </c>
      <c r="B578" s="40" t="s">
        <v>5126</v>
      </c>
      <c r="C578" s="12" t="s">
        <v>3248</v>
      </c>
      <c r="D578" s="13" t="s">
        <v>3237</v>
      </c>
      <c r="E578" s="13" t="s">
        <v>4332</v>
      </c>
      <c r="F578" s="12" t="s">
        <v>3249</v>
      </c>
      <c r="G578" s="14" t="s">
        <v>3250</v>
      </c>
      <c r="H578" s="14" t="s">
        <v>3250</v>
      </c>
      <c r="I578" s="15" t="s">
        <v>3250</v>
      </c>
      <c r="J578" s="12" t="s">
        <v>5</v>
      </c>
      <c r="K578" s="12" t="s">
        <v>18</v>
      </c>
      <c r="L578" s="12">
        <v>1203</v>
      </c>
      <c r="M578" s="16">
        <v>1203</v>
      </c>
      <c r="N578" s="82" t="s">
        <v>3238</v>
      </c>
      <c r="O578" s="17">
        <v>1160000</v>
      </c>
      <c r="P578" s="17">
        <v>754434.78260869603</v>
      </c>
      <c r="Q578" s="18">
        <v>1914000</v>
      </c>
      <c r="R578" s="18">
        <f t="shared" si="60"/>
        <v>980765.2173913049</v>
      </c>
      <c r="S578" s="18">
        <v>0</v>
      </c>
      <c r="T578" s="18">
        <f t="shared" si="61"/>
        <v>2140765.2173913047</v>
      </c>
      <c r="U578" s="18">
        <f t="shared" si="62"/>
        <v>2140700</v>
      </c>
      <c r="V578" s="13" t="s">
        <v>19</v>
      </c>
      <c r="W578" s="13" t="s">
        <v>45</v>
      </c>
      <c r="X578" s="44" t="s">
        <v>5922</v>
      </c>
      <c r="Y578" s="13" t="s">
        <v>25</v>
      </c>
      <c r="Z578" s="19">
        <v>43294</v>
      </c>
      <c r="AA578" s="20">
        <f t="shared" si="63"/>
        <v>2140700</v>
      </c>
      <c r="AB578" s="20">
        <v>2195600</v>
      </c>
      <c r="AC578" s="147"/>
      <c r="AD578" s="147"/>
    </row>
    <row r="579" spans="1:30" s="128" customFormat="1" ht="33" x14ac:dyDescent="0.25">
      <c r="A579" s="135">
        <v>573</v>
      </c>
      <c r="B579" s="40" t="s">
        <v>5127</v>
      </c>
      <c r="C579" s="12" t="s">
        <v>3245</v>
      </c>
      <c r="D579" s="13" t="s">
        <v>3237</v>
      </c>
      <c r="E579" s="13" t="s">
        <v>4332</v>
      </c>
      <c r="F579" s="12" t="s">
        <v>3246</v>
      </c>
      <c r="G579" s="14" t="s">
        <v>4044</v>
      </c>
      <c r="H579" s="14" t="s">
        <v>4044</v>
      </c>
      <c r="I579" s="15" t="s">
        <v>3247</v>
      </c>
      <c r="J579" s="12" t="s">
        <v>26</v>
      </c>
      <c r="K579" s="12" t="s">
        <v>18</v>
      </c>
      <c r="L579" s="12">
        <v>1203</v>
      </c>
      <c r="M579" s="16">
        <v>1203</v>
      </c>
      <c r="N579" s="82" t="s">
        <v>3238</v>
      </c>
      <c r="O579" s="17">
        <v>1160000</v>
      </c>
      <c r="P579" s="17">
        <v>754434.78260869603</v>
      </c>
      <c r="Q579" s="18">
        <v>1914000</v>
      </c>
      <c r="R579" s="18">
        <f t="shared" si="60"/>
        <v>980765.2173913049</v>
      </c>
      <c r="S579" s="18">
        <v>0</v>
      </c>
      <c r="T579" s="18">
        <f t="shared" si="61"/>
        <v>2140765.2173913047</v>
      </c>
      <c r="U579" s="18">
        <f t="shared" si="62"/>
        <v>2140700</v>
      </c>
      <c r="V579" s="13" t="s">
        <v>19</v>
      </c>
      <c r="W579" s="13" t="s">
        <v>45</v>
      </c>
      <c r="X579" s="44" t="s">
        <v>5922</v>
      </c>
      <c r="Y579" s="13" t="s">
        <v>25</v>
      </c>
      <c r="Z579" s="19">
        <v>43294</v>
      </c>
      <c r="AA579" s="20">
        <f t="shared" si="63"/>
        <v>2140700</v>
      </c>
      <c r="AB579" s="20">
        <v>2195600</v>
      </c>
      <c r="AC579" s="147"/>
      <c r="AD579" s="147"/>
    </row>
    <row r="580" spans="1:30" s="128" customFormat="1" ht="33" x14ac:dyDescent="0.25">
      <c r="A580" s="135">
        <v>574</v>
      </c>
      <c r="B580" s="40" t="s">
        <v>5128</v>
      </c>
      <c r="C580" s="12" t="s">
        <v>3242</v>
      </c>
      <c r="D580" s="13" t="s">
        <v>3237</v>
      </c>
      <c r="E580" s="13" t="s">
        <v>4332</v>
      </c>
      <c r="F580" s="12" t="s">
        <v>3243</v>
      </c>
      <c r="G580" s="14" t="s">
        <v>4043</v>
      </c>
      <c r="H580" s="14" t="s">
        <v>4043</v>
      </c>
      <c r="I580" s="15" t="s">
        <v>3244</v>
      </c>
      <c r="J580" s="12" t="s">
        <v>5</v>
      </c>
      <c r="K580" s="12" t="s">
        <v>24</v>
      </c>
      <c r="L580" s="12">
        <v>1203</v>
      </c>
      <c r="M580" s="16">
        <v>1203</v>
      </c>
      <c r="N580" s="82" t="s">
        <v>3238</v>
      </c>
      <c r="O580" s="17">
        <v>1160000</v>
      </c>
      <c r="P580" s="17">
        <v>754434.78260869603</v>
      </c>
      <c r="Q580" s="18">
        <v>1914000</v>
      </c>
      <c r="R580" s="18">
        <f t="shared" si="60"/>
        <v>980765.2173913049</v>
      </c>
      <c r="S580" s="18">
        <v>0</v>
      </c>
      <c r="T580" s="18">
        <f t="shared" si="61"/>
        <v>2140765.2173913047</v>
      </c>
      <c r="U580" s="18">
        <f t="shared" si="62"/>
        <v>2140700</v>
      </c>
      <c r="V580" s="13" t="s">
        <v>19</v>
      </c>
      <c r="W580" s="13" t="s">
        <v>45</v>
      </c>
      <c r="X580" s="44" t="s">
        <v>5922</v>
      </c>
      <c r="Y580" s="13" t="s">
        <v>25</v>
      </c>
      <c r="Z580" s="19">
        <v>43294</v>
      </c>
      <c r="AA580" s="20">
        <f t="shared" si="63"/>
        <v>2140700</v>
      </c>
      <c r="AB580" s="20">
        <v>2195600</v>
      </c>
      <c r="AC580" s="147"/>
      <c r="AD580" s="147"/>
    </row>
    <row r="581" spans="1:30" s="128" customFormat="1" ht="33" x14ac:dyDescent="0.25">
      <c r="A581" s="135">
        <v>575</v>
      </c>
      <c r="B581" s="40" t="s">
        <v>5129</v>
      </c>
      <c r="C581" s="12" t="s">
        <v>3239</v>
      </c>
      <c r="D581" s="13" t="s">
        <v>3237</v>
      </c>
      <c r="E581" s="13" t="s">
        <v>4332</v>
      </c>
      <c r="F581" s="12" t="s">
        <v>3240</v>
      </c>
      <c r="G581" s="14" t="s">
        <v>3241</v>
      </c>
      <c r="H581" s="14" t="s">
        <v>3241</v>
      </c>
      <c r="I581" s="15" t="s">
        <v>3241</v>
      </c>
      <c r="J581" s="12" t="s">
        <v>26</v>
      </c>
      <c r="K581" s="12" t="s">
        <v>18</v>
      </c>
      <c r="L581" s="12">
        <v>1203</v>
      </c>
      <c r="M581" s="16">
        <v>1203</v>
      </c>
      <c r="N581" s="82" t="s">
        <v>3238</v>
      </c>
      <c r="O581" s="17">
        <v>1160000</v>
      </c>
      <c r="P581" s="17">
        <v>754434.78260869603</v>
      </c>
      <c r="Q581" s="18">
        <v>1914000</v>
      </c>
      <c r="R581" s="18">
        <f t="shared" si="60"/>
        <v>980765.2173913049</v>
      </c>
      <c r="S581" s="18">
        <v>0</v>
      </c>
      <c r="T581" s="18">
        <f t="shared" si="61"/>
        <v>2140765.2173913047</v>
      </c>
      <c r="U581" s="18">
        <f t="shared" si="62"/>
        <v>2140700</v>
      </c>
      <c r="V581" s="13" t="s">
        <v>19</v>
      </c>
      <c r="W581" s="13" t="s">
        <v>45</v>
      </c>
      <c r="X581" s="44" t="s">
        <v>5922</v>
      </c>
      <c r="Y581" s="13" t="s">
        <v>25</v>
      </c>
      <c r="Z581" s="19">
        <v>43294</v>
      </c>
      <c r="AA581" s="20">
        <f t="shared" si="63"/>
        <v>2140700</v>
      </c>
      <c r="AB581" s="20">
        <v>2195600</v>
      </c>
      <c r="AC581" s="147"/>
      <c r="AD581" s="147"/>
    </row>
    <row r="582" spans="1:30" s="128" customFormat="1" ht="33" x14ac:dyDescent="0.25">
      <c r="A582" s="135">
        <v>576</v>
      </c>
      <c r="B582" s="40" t="s">
        <v>5125</v>
      </c>
      <c r="C582" s="12" t="s">
        <v>3234</v>
      </c>
      <c r="D582" s="13" t="s">
        <v>3232</v>
      </c>
      <c r="E582" s="13" t="s">
        <v>4332</v>
      </c>
      <c r="F582" s="12" t="s">
        <v>3235</v>
      </c>
      <c r="G582" s="14" t="s">
        <v>4042</v>
      </c>
      <c r="H582" s="14" t="s">
        <v>4042</v>
      </c>
      <c r="I582" s="15" t="s">
        <v>3236</v>
      </c>
      <c r="J582" s="12" t="s">
        <v>5</v>
      </c>
      <c r="K582" s="12" t="s">
        <v>24</v>
      </c>
      <c r="L582" s="12">
        <v>1202</v>
      </c>
      <c r="M582" s="16">
        <v>1202</v>
      </c>
      <c r="N582" s="82" t="s">
        <v>3233</v>
      </c>
      <c r="O582" s="17">
        <v>1797000</v>
      </c>
      <c r="P582" s="17">
        <v>1156695.6521739101</v>
      </c>
      <c r="Q582" s="18">
        <v>2953000</v>
      </c>
      <c r="R582" s="18">
        <f t="shared" si="60"/>
        <v>1503704.3478260832</v>
      </c>
      <c r="S582" s="18">
        <v>0</v>
      </c>
      <c r="T582" s="18">
        <f t="shared" si="61"/>
        <v>3300704.3478260832</v>
      </c>
      <c r="U582" s="18">
        <f t="shared" si="62"/>
        <v>3300700</v>
      </c>
      <c r="V582" s="13" t="s">
        <v>19</v>
      </c>
      <c r="W582" s="13" t="s">
        <v>45</v>
      </c>
      <c r="X582" s="44" t="s">
        <v>5927</v>
      </c>
      <c r="Y582" s="13" t="s">
        <v>25</v>
      </c>
      <c r="Z582" s="19">
        <v>43294</v>
      </c>
      <c r="AA582" s="20">
        <f t="shared" si="63"/>
        <v>3300700</v>
      </c>
      <c r="AB582" s="20">
        <v>3384900</v>
      </c>
      <c r="AC582" s="147"/>
      <c r="AD582" s="147"/>
    </row>
    <row r="583" spans="1:30" s="128" customFormat="1" ht="49.5" x14ac:dyDescent="0.25">
      <c r="A583" s="135">
        <v>577</v>
      </c>
      <c r="B583" s="40" t="s">
        <v>5124</v>
      </c>
      <c r="C583" s="12" t="s">
        <v>3229</v>
      </c>
      <c r="D583" s="13" t="s">
        <v>3227</v>
      </c>
      <c r="E583" s="13" t="s">
        <v>4331</v>
      </c>
      <c r="F583" s="12" t="s">
        <v>3230</v>
      </c>
      <c r="G583" s="14" t="s">
        <v>3231</v>
      </c>
      <c r="H583" s="14" t="s">
        <v>3231</v>
      </c>
      <c r="I583" s="15" t="s">
        <v>3231</v>
      </c>
      <c r="J583" s="12" t="s">
        <v>26</v>
      </c>
      <c r="K583" s="12" t="s">
        <v>62</v>
      </c>
      <c r="L583" s="12">
        <v>1162</v>
      </c>
      <c r="M583" s="16">
        <v>1162</v>
      </c>
      <c r="N583" s="14" t="s">
        <v>3228</v>
      </c>
      <c r="O583" s="17">
        <v>328000</v>
      </c>
      <c r="P583" s="17">
        <v>100173.91304347799</v>
      </c>
      <c r="Q583" s="18">
        <v>428000</v>
      </c>
      <c r="R583" s="18">
        <f t="shared" si="60"/>
        <v>130226.08695652138</v>
      </c>
      <c r="S583" s="18">
        <v>0</v>
      </c>
      <c r="T583" s="18">
        <f t="shared" si="61"/>
        <v>458226.08695652138</v>
      </c>
      <c r="U583" s="18">
        <f t="shared" si="62"/>
        <v>458200</v>
      </c>
      <c r="V583" s="13" t="s">
        <v>27</v>
      </c>
      <c r="W583" s="13" t="s">
        <v>28</v>
      </c>
      <c r="X583" s="44" t="s">
        <v>5927</v>
      </c>
      <c r="Y583" s="13" t="s">
        <v>29</v>
      </c>
      <c r="Z583" s="19">
        <v>43294</v>
      </c>
      <c r="AA583" s="20">
        <f t="shared" si="63"/>
        <v>458200</v>
      </c>
      <c r="AB583" s="20">
        <v>465500</v>
      </c>
      <c r="AC583" s="147"/>
      <c r="AD583" s="147"/>
    </row>
    <row r="584" spans="1:30" s="128" customFormat="1" ht="49.5" x14ac:dyDescent="0.25">
      <c r="A584" s="135">
        <v>578</v>
      </c>
      <c r="B584" s="40" t="s">
        <v>5120</v>
      </c>
      <c r="C584" s="12" t="s">
        <v>3215</v>
      </c>
      <c r="D584" s="13" t="s">
        <v>3216</v>
      </c>
      <c r="E584" s="13" t="s">
        <v>4331</v>
      </c>
      <c r="F584" s="12" t="s">
        <v>3217</v>
      </c>
      <c r="G584" s="14" t="s">
        <v>3218</v>
      </c>
      <c r="H584" s="14" t="s">
        <v>5301</v>
      </c>
      <c r="I584" s="15" t="s">
        <v>3218</v>
      </c>
      <c r="J584" s="12" t="s">
        <v>112</v>
      </c>
      <c r="K584" s="12" t="s">
        <v>426</v>
      </c>
      <c r="L584" s="12">
        <v>1160</v>
      </c>
      <c r="M584" s="80">
        <v>1160</v>
      </c>
      <c r="N584" s="14" t="s">
        <v>3219</v>
      </c>
      <c r="O584" s="17">
        <v>90000</v>
      </c>
      <c r="P584" s="17">
        <v>31304.347826087</v>
      </c>
      <c r="Q584" s="81">
        <v>121000</v>
      </c>
      <c r="R584" s="18">
        <f t="shared" si="60"/>
        <v>40695.652173913099</v>
      </c>
      <c r="S584" s="18">
        <v>0</v>
      </c>
      <c r="T584" s="18">
        <f t="shared" si="61"/>
        <v>130695.6521739131</v>
      </c>
      <c r="U584" s="18">
        <f t="shared" si="62"/>
        <v>130600</v>
      </c>
      <c r="V584" s="13" t="s">
        <v>27</v>
      </c>
      <c r="W584" s="13" t="s">
        <v>28</v>
      </c>
      <c r="X584" s="44" t="s">
        <v>5922</v>
      </c>
      <c r="Y584" s="13" t="s">
        <v>46</v>
      </c>
      <c r="Z584" s="19">
        <v>43294</v>
      </c>
      <c r="AA584" s="20">
        <f t="shared" si="63"/>
        <v>130600</v>
      </c>
      <c r="AB584" s="20">
        <v>132900</v>
      </c>
      <c r="AC584" s="24"/>
      <c r="AD584" s="147"/>
    </row>
    <row r="585" spans="1:30" s="128" customFormat="1" ht="49.5" x14ac:dyDescent="0.25">
      <c r="A585" s="135">
        <v>579</v>
      </c>
      <c r="B585" s="40" t="s">
        <v>5121</v>
      </c>
      <c r="C585" s="12" t="s">
        <v>3220</v>
      </c>
      <c r="D585" s="13" t="s">
        <v>3216</v>
      </c>
      <c r="E585" s="13" t="s">
        <v>4331</v>
      </c>
      <c r="F585" s="12" t="s">
        <v>3221</v>
      </c>
      <c r="G585" s="14" t="s">
        <v>3222</v>
      </c>
      <c r="H585" s="14" t="s">
        <v>5299</v>
      </c>
      <c r="I585" s="15" t="s">
        <v>3222</v>
      </c>
      <c r="J585" s="12" t="s">
        <v>26</v>
      </c>
      <c r="K585" s="12" t="s">
        <v>426</v>
      </c>
      <c r="L585" s="12">
        <v>1160</v>
      </c>
      <c r="M585" s="80">
        <v>1160</v>
      </c>
      <c r="N585" s="14" t="s">
        <v>3219</v>
      </c>
      <c r="O585" s="17">
        <v>90000</v>
      </c>
      <c r="P585" s="17">
        <v>31304.347826087</v>
      </c>
      <c r="Q585" s="81">
        <v>121000</v>
      </c>
      <c r="R585" s="18">
        <f t="shared" si="60"/>
        <v>40695.652173913099</v>
      </c>
      <c r="S585" s="18">
        <v>0</v>
      </c>
      <c r="T585" s="18">
        <f t="shared" si="61"/>
        <v>130695.6521739131</v>
      </c>
      <c r="U585" s="18">
        <f t="shared" si="62"/>
        <v>130600</v>
      </c>
      <c r="V585" s="13" t="s">
        <v>27</v>
      </c>
      <c r="W585" s="13" t="s">
        <v>28</v>
      </c>
      <c r="X585" s="44" t="s">
        <v>5922</v>
      </c>
      <c r="Y585" s="13" t="s">
        <v>46</v>
      </c>
      <c r="Z585" s="19">
        <v>43294</v>
      </c>
      <c r="AA585" s="20">
        <f t="shared" si="63"/>
        <v>130600</v>
      </c>
      <c r="AB585" s="20">
        <v>132900</v>
      </c>
      <c r="AC585" s="24"/>
      <c r="AD585" s="147"/>
    </row>
    <row r="586" spans="1:30" s="128" customFormat="1" ht="49.5" x14ac:dyDescent="0.25">
      <c r="A586" s="135">
        <v>580</v>
      </c>
      <c r="B586" s="40" t="s">
        <v>5122</v>
      </c>
      <c r="C586" s="12" t="s">
        <v>3223</v>
      </c>
      <c r="D586" s="13" t="s">
        <v>3224</v>
      </c>
      <c r="E586" s="13" t="s">
        <v>4331</v>
      </c>
      <c r="F586" s="12" t="s">
        <v>3217</v>
      </c>
      <c r="G586" s="14" t="s">
        <v>3218</v>
      </c>
      <c r="H586" s="14" t="s">
        <v>5302</v>
      </c>
      <c r="I586" s="15" t="s">
        <v>3218</v>
      </c>
      <c r="J586" s="12" t="s">
        <v>112</v>
      </c>
      <c r="K586" s="12" t="s">
        <v>426</v>
      </c>
      <c r="L586" s="12">
        <v>1161</v>
      </c>
      <c r="M586" s="16">
        <v>1161</v>
      </c>
      <c r="N586" s="14" t="s">
        <v>3225</v>
      </c>
      <c r="O586" s="17">
        <v>208000</v>
      </c>
      <c r="P586" s="17">
        <v>42260.869565217399</v>
      </c>
      <c r="Q586" s="18">
        <v>250000</v>
      </c>
      <c r="R586" s="18">
        <f t="shared" si="60"/>
        <v>54939.130434782623</v>
      </c>
      <c r="S586" s="18">
        <v>0</v>
      </c>
      <c r="T586" s="18">
        <f t="shared" si="61"/>
        <v>262939.13043478259</v>
      </c>
      <c r="U586" s="18">
        <f t="shared" si="62"/>
        <v>262900</v>
      </c>
      <c r="V586" s="13" t="s">
        <v>27</v>
      </c>
      <c r="W586" s="13" t="s">
        <v>28</v>
      </c>
      <c r="X586" s="44" t="s">
        <v>5922</v>
      </c>
      <c r="Y586" s="13" t="s">
        <v>29</v>
      </c>
      <c r="Z586" s="19">
        <v>43294</v>
      </c>
      <c r="AA586" s="20">
        <f t="shared" si="63"/>
        <v>262900</v>
      </c>
      <c r="AB586" s="20">
        <v>266000</v>
      </c>
      <c r="AC586" s="24"/>
      <c r="AD586" s="147"/>
    </row>
    <row r="587" spans="1:30" s="128" customFormat="1" ht="49.5" x14ac:dyDescent="0.25">
      <c r="A587" s="135">
        <v>581</v>
      </c>
      <c r="B587" s="40" t="s">
        <v>5123</v>
      </c>
      <c r="C587" s="12" t="s">
        <v>3226</v>
      </c>
      <c r="D587" s="13" t="s">
        <v>3224</v>
      </c>
      <c r="E587" s="13" t="s">
        <v>4331</v>
      </c>
      <c r="F587" s="12" t="s">
        <v>3221</v>
      </c>
      <c r="G587" s="14" t="s">
        <v>3222</v>
      </c>
      <c r="H587" s="14" t="s">
        <v>5300</v>
      </c>
      <c r="I587" s="15" t="s">
        <v>3222</v>
      </c>
      <c r="J587" s="12" t="s">
        <v>26</v>
      </c>
      <c r="K587" s="12" t="s">
        <v>426</v>
      </c>
      <c r="L587" s="12">
        <v>1161</v>
      </c>
      <c r="M587" s="16">
        <v>1161</v>
      </c>
      <c r="N587" s="14" t="s">
        <v>3225</v>
      </c>
      <c r="O587" s="17">
        <v>208000</v>
      </c>
      <c r="P587" s="17">
        <v>42260.869565217399</v>
      </c>
      <c r="Q587" s="18">
        <v>250000</v>
      </c>
      <c r="R587" s="18">
        <f t="shared" ref="R587:R650" si="64">+P587/1800000*2340000</f>
        <v>54939.130434782623</v>
      </c>
      <c r="S587" s="18">
        <v>0</v>
      </c>
      <c r="T587" s="18">
        <f t="shared" ref="T587:T650" si="65">+O587+R587+S587</f>
        <v>262939.13043478259</v>
      </c>
      <c r="U587" s="18">
        <f t="shared" ref="U587:U650" si="66">ROUNDDOWN(T587,-2)</f>
        <v>262900</v>
      </c>
      <c r="V587" s="13" t="s">
        <v>27</v>
      </c>
      <c r="W587" s="13" t="s">
        <v>28</v>
      </c>
      <c r="X587" s="44" t="s">
        <v>5922</v>
      </c>
      <c r="Y587" s="13" t="s">
        <v>29</v>
      </c>
      <c r="Z587" s="19">
        <v>43294</v>
      </c>
      <c r="AA587" s="20">
        <f t="shared" ref="AA587:AA650" si="67">U587</f>
        <v>262900</v>
      </c>
      <c r="AB587" s="20">
        <v>266000</v>
      </c>
      <c r="AC587" s="24"/>
      <c r="AD587" s="147"/>
    </row>
    <row r="588" spans="1:30" s="128" customFormat="1" ht="66" x14ac:dyDescent="0.25">
      <c r="A588" s="135">
        <v>582</v>
      </c>
      <c r="B588" s="40" t="s">
        <v>5118</v>
      </c>
      <c r="C588" s="12" t="s">
        <v>3205</v>
      </c>
      <c r="D588" s="13" t="s">
        <v>3206</v>
      </c>
      <c r="E588" s="13" t="s">
        <v>4331</v>
      </c>
      <c r="F588" s="12" t="s">
        <v>3207</v>
      </c>
      <c r="G588" s="14" t="s">
        <v>3208</v>
      </c>
      <c r="H588" s="14" t="s">
        <v>3208</v>
      </c>
      <c r="I588" s="15" t="s">
        <v>3208</v>
      </c>
      <c r="J588" s="12" t="s">
        <v>26</v>
      </c>
      <c r="K588" s="12" t="s">
        <v>18</v>
      </c>
      <c r="L588" s="12">
        <v>1113</v>
      </c>
      <c r="M588" s="16">
        <v>1113</v>
      </c>
      <c r="N588" s="14" t="s">
        <v>3209</v>
      </c>
      <c r="O588" s="17">
        <v>1749000</v>
      </c>
      <c r="P588" s="17">
        <v>629217.39130434801</v>
      </c>
      <c r="Q588" s="18">
        <v>2378000</v>
      </c>
      <c r="R588" s="18">
        <f t="shared" si="64"/>
        <v>817982.60869565245</v>
      </c>
      <c r="S588" s="18">
        <v>0</v>
      </c>
      <c r="T588" s="18">
        <f t="shared" si="65"/>
        <v>2566982.6086956523</v>
      </c>
      <c r="U588" s="18">
        <f t="shared" si="66"/>
        <v>2566900</v>
      </c>
      <c r="V588" s="13" t="s">
        <v>27</v>
      </c>
      <c r="W588" s="13" t="s">
        <v>28</v>
      </c>
      <c r="X588" s="44" t="s">
        <v>5927</v>
      </c>
      <c r="Y588" s="13" t="s">
        <v>29</v>
      </c>
      <c r="Z588" s="19">
        <v>43294</v>
      </c>
      <c r="AA588" s="20">
        <f t="shared" si="67"/>
        <v>2566900</v>
      </c>
      <c r="AB588" s="20">
        <v>2612700</v>
      </c>
      <c r="AC588" s="147"/>
      <c r="AD588" s="147"/>
    </row>
    <row r="589" spans="1:30" s="128" customFormat="1" ht="66" x14ac:dyDescent="0.25">
      <c r="A589" s="135">
        <v>583</v>
      </c>
      <c r="B589" s="40" t="s">
        <v>5117</v>
      </c>
      <c r="C589" s="12" t="s">
        <v>321</v>
      </c>
      <c r="D589" s="13" t="s">
        <v>319</v>
      </c>
      <c r="E589" s="13" t="s">
        <v>4323</v>
      </c>
      <c r="F589" s="12" t="s">
        <v>322</v>
      </c>
      <c r="G589" s="14" t="s">
        <v>1679</v>
      </c>
      <c r="H589" s="14" t="s">
        <v>1679</v>
      </c>
      <c r="I589" s="15" t="s">
        <v>323</v>
      </c>
      <c r="J589" s="12" t="s">
        <v>26</v>
      </c>
      <c r="K589" s="12" t="s">
        <v>22</v>
      </c>
      <c r="L589" s="12">
        <v>1102</v>
      </c>
      <c r="M589" s="16">
        <v>1102</v>
      </c>
      <c r="N589" s="14" t="s">
        <v>320</v>
      </c>
      <c r="O589" s="17">
        <v>1993000</v>
      </c>
      <c r="P589" s="17">
        <v>837391.30434782605</v>
      </c>
      <c r="Q589" s="18">
        <v>2830000</v>
      </c>
      <c r="R589" s="18">
        <f t="shared" si="64"/>
        <v>1088608.6956521738</v>
      </c>
      <c r="S589" s="18">
        <v>0</v>
      </c>
      <c r="T589" s="18">
        <f t="shared" si="65"/>
        <v>3081608.6956521738</v>
      </c>
      <c r="U589" s="18">
        <f t="shared" si="66"/>
        <v>3081600</v>
      </c>
      <c r="V589" s="13" t="s">
        <v>59</v>
      </c>
      <c r="W589" s="13" t="s">
        <v>177</v>
      </c>
      <c r="X589" s="44" t="s">
        <v>5922</v>
      </c>
      <c r="Y589" s="13" t="s">
        <v>29</v>
      </c>
      <c r="Z589" s="19">
        <v>43294</v>
      </c>
      <c r="AA589" s="20">
        <f t="shared" si="67"/>
        <v>3081600</v>
      </c>
      <c r="AB589" s="20">
        <v>3142500</v>
      </c>
      <c r="AC589" s="147"/>
      <c r="AD589" s="147"/>
    </row>
    <row r="590" spans="1:30" s="128" customFormat="1" ht="33" x14ac:dyDescent="0.25">
      <c r="A590" s="135">
        <v>584</v>
      </c>
      <c r="B590" s="40" t="s">
        <v>5116</v>
      </c>
      <c r="C590" s="12" t="s">
        <v>3203</v>
      </c>
      <c r="D590" s="13" t="s">
        <v>3199</v>
      </c>
      <c r="E590" s="13" t="s">
        <v>4334</v>
      </c>
      <c r="F590" s="12" t="s">
        <v>3204</v>
      </c>
      <c r="G590" s="14" t="s">
        <v>3201</v>
      </c>
      <c r="H590" s="14" t="s">
        <v>3201</v>
      </c>
      <c r="I590" s="15" t="s">
        <v>3201</v>
      </c>
      <c r="J590" s="12" t="s">
        <v>5</v>
      </c>
      <c r="K590" s="12" t="s">
        <v>24</v>
      </c>
      <c r="L590" s="12">
        <v>1092</v>
      </c>
      <c r="M590" s="16">
        <v>1092</v>
      </c>
      <c r="N590" s="14" t="s">
        <v>3202</v>
      </c>
      <c r="O590" s="17">
        <v>2250000</v>
      </c>
      <c r="P590" s="17">
        <v>637043.47826086998</v>
      </c>
      <c r="Q590" s="18">
        <v>2887000</v>
      </c>
      <c r="R590" s="18">
        <f t="shared" si="64"/>
        <v>828156.52173913096</v>
      </c>
      <c r="S590" s="18">
        <v>0</v>
      </c>
      <c r="T590" s="18">
        <f t="shared" si="65"/>
        <v>3078156.5217391308</v>
      </c>
      <c r="U590" s="18">
        <f t="shared" si="66"/>
        <v>3078100</v>
      </c>
      <c r="V590" s="13" t="s">
        <v>180</v>
      </c>
      <c r="W590" s="13" t="s">
        <v>177</v>
      </c>
      <c r="X590" s="44" t="s">
        <v>5921</v>
      </c>
      <c r="Y590" s="13" t="s">
        <v>60</v>
      </c>
      <c r="Z590" s="19">
        <v>43294</v>
      </c>
      <c r="AA590" s="20">
        <f t="shared" si="67"/>
        <v>3078100</v>
      </c>
      <c r="AB590" s="20">
        <v>3124500</v>
      </c>
      <c r="AC590" s="147"/>
      <c r="AD590" s="147"/>
    </row>
    <row r="591" spans="1:30" s="128" customFormat="1" ht="33" x14ac:dyDescent="0.25">
      <c r="A591" s="135">
        <v>585</v>
      </c>
      <c r="B591" s="40" t="s">
        <v>5114</v>
      </c>
      <c r="C591" s="12" t="s">
        <v>178</v>
      </c>
      <c r="D591" s="13" t="s">
        <v>175</v>
      </c>
      <c r="E591" s="13" t="s">
        <v>4334</v>
      </c>
      <c r="F591" s="12" t="s">
        <v>179</v>
      </c>
      <c r="G591" s="14" t="s">
        <v>176</v>
      </c>
      <c r="H591" s="14" t="s">
        <v>176</v>
      </c>
      <c r="I591" s="15" t="s">
        <v>176</v>
      </c>
      <c r="J591" s="12" t="s">
        <v>5</v>
      </c>
      <c r="K591" s="12" t="s">
        <v>24</v>
      </c>
      <c r="L591" s="12">
        <v>1090</v>
      </c>
      <c r="M591" s="16">
        <v>1090</v>
      </c>
      <c r="N591" s="14" t="s">
        <v>176</v>
      </c>
      <c r="O591" s="17">
        <v>1768000</v>
      </c>
      <c r="P591" s="17">
        <v>837391.30434782605</v>
      </c>
      <c r="Q591" s="18">
        <v>2605000</v>
      </c>
      <c r="R591" s="18">
        <f t="shared" si="64"/>
        <v>1088608.6956521738</v>
      </c>
      <c r="S591" s="18">
        <v>0</v>
      </c>
      <c r="T591" s="18">
        <f t="shared" si="65"/>
        <v>2856608.6956521738</v>
      </c>
      <c r="U591" s="18">
        <f t="shared" si="66"/>
        <v>2856600</v>
      </c>
      <c r="V591" s="13" t="s">
        <v>180</v>
      </c>
      <c r="W591" s="13" t="s">
        <v>177</v>
      </c>
      <c r="X591" s="44" t="s">
        <v>5921</v>
      </c>
      <c r="Y591" s="13" t="s">
        <v>60</v>
      </c>
      <c r="Z591" s="19">
        <v>43294</v>
      </c>
      <c r="AA591" s="20">
        <f t="shared" si="67"/>
        <v>2856600</v>
      </c>
      <c r="AB591" s="20">
        <v>2917500</v>
      </c>
      <c r="AC591" s="147"/>
      <c r="AD591" s="147"/>
    </row>
    <row r="592" spans="1:30" s="128" customFormat="1" ht="33" x14ac:dyDescent="0.25">
      <c r="A592" s="135">
        <v>586</v>
      </c>
      <c r="B592" s="40" t="s">
        <v>5115</v>
      </c>
      <c r="C592" s="12" t="s">
        <v>3198</v>
      </c>
      <c r="D592" s="13" t="s">
        <v>3199</v>
      </c>
      <c r="E592" s="13" t="s">
        <v>5298</v>
      </c>
      <c r="F592" s="12" t="s">
        <v>3200</v>
      </c>
      <c r="G592" s="14" t="s">
        <v>3201</v>
      </c>
      <c r="H592" s="14" t="s">
        <v>3201</v>
      </c>
      <c r="I592" s="15" t="s">
        <v>3201</v>
      </c>
      <c r="J592" s="12" t="s">
        <v>5</v>
      </c>
      <c r="K592" s="12" t="s">
        <v>24</v>
      </c>
      <c r="L592" s="12">
        <v>1092</v>
      </c>
      <c r="M592" s="16">
        <v>1092</v>
      </c>
      <c r="N592" s="14" t="s">
        <v>3202</v>
      </c>
      <c r="O592" s="17">
        <v>2250000</v>
      </c>
      <c r="P592" s="17">
        <v>637043.47826086998</v>
      </c>
      <c r="Q592" s="18">
        <v>2887000</v>
      </c>
      <c r="R592" s="18">
        <f t="shared" si="64"/>
        <v>828156.52173913096</v>
      </c>
      <c r="S592" s="18">
        <v>0</v>
      </c>
      <c r="T592" s="18">
        <f t="shared" si="65"/>
        <v>3078156.5217391308</v>
      </c>
      <c r="U592" s="18">
        <f t="shared" si="66"/>
        <v>3078100</v>
      </c>
      <c r="V592" s="13" t="s">
        <v>34</v>
      </c>
      <c r="W592" s="13" t="s">
        <v>177</v>
      </c>
      <c r="X592" s="44" t="s">
        <v>5921</v>
      </c>
      <c r="Y592" s="13" t="s">
        <v>35</v>
      </c>
      <c r="Z592" s="19">
        <v>43294</v>
      </c>
      <c r="AA592" s="20">
        <f t="shared" si="67"/>
        <v>3078100</v>
      </c>
      <c r="AB592" s="20">
        <v>3124500</v>
      </c>
      <c r="AC592" s="147"/>
      <c r="AD592" s="147"/>
    </row>
    <row r="593" spans="1:30" s="128" customFormat="1" ht="66" x14ac:dyDescent="0.25">
      <c r="A593" s="135">
        <v>587</v>
      </c>
      <c r="B593" s="40" t="s">
        <v>5112</v>
      </c>
      <c r="C593" s="12" t="s">
        <v>3191</v>
      </c>
      <c r="D593" s="13" t="s">
        <v>3192</v>
      </c>
      <c r="E593" s="13" t="s">
        <v>4323</v>
      </c>
      <c r="F593" s="12" t="s">
        <v>3193</v>
      </c>
      <c r="G593" s="14" t="s">
        <v>3194</v>
      </c>
      <c r="H593" s="14" t="s">
        <v>3194</v>
      </c>
      <c r="I593" s="15" t="s">
        <v>3194</v>
      </c>
      <c r="J593" s="12" t="s">
        <v>5</v>
      </c>
      <c r="K593" s="12" t="s">
        <v>24</v>
      </c>
      <c r="L593" s="12">
        <v>1087</v>
      </c>
      <c r="M593" s="16">
        <v>1087</v>
      </c>
      <c r="N593" s="14" t="s">
        <v>3195</v>
      </c>
      <c r="O593" s="17">
        <v>2132000</v>
      </c>
      <c r="P593" s="17">
        <v>1047130.43478261</v>
      </c>
      <c r="Q593" s="18">
        <v>3179000</v>
      </c>
      <c r="R593" s="18">
        <f t="shared" si="64"/>
        <v>1361269.565217393</v>
      </c>
      <c r="S593" s="18">
        <v>0</v>
      </c>
      <c r="T593" s="18">
        <f t="shared" si="65"/>
        <v>3493269.565217393</v>
      </c>
      <c r="U593" s="18">
        <f t="shared" si="66"/>
        <v>3493200</v>
      </c>
      <c r="V593" s="13" t="s">
        <v>59</v>
      </c>
      <c r="W593" s="13" t="s">
        <v>177</v>
      </c>
      <c r="X593" s="44"/>
      <c r="Y593" s="13" t="s">
        <v>29</v>
      </c>
      <c r="Z593" s="19">
        <v>43294</v>
      </c>
      <c r="AA593" s="20">
        <f t="shared" si="67"/>
        <v>3493200</v>
      </c>
      <c r="AB593" s="20">
        <v>3569500</v>
      </c>
      <c r="AC593" s="147"/>
      <c r="AD593" s="147"/>
    </row>
    <row r="594" spans="1:30" s="128" customFormat="1" ht="66" x14ac:dyDescent="0.25">
      <c r="A594" s="135">
        <v>588</v>
      </c>
      <c r="B594" s="40" t="s">
        <v>5113</v>
      </c>
      <c r="C594" s="12" t="s">
        <v>3196</v>
      </c>
      <c r="D594" s="13" t="s">
        <v>3192</v>
      </c>
      <c r="E594" s="13" t="s">
        <v>4323</v>
      </c>
      <c r="F594" s="12" t="s">
        <v>3197</v>
      </c>
      <c r="G594" s="14" t="s">
        <v>176</v>
      </c>
      <c r="H594" s="14" t="s">
        <v>176</v>
      </c>
      <c r="I594" s="15" t="s">
        <v>176</v>
      </c>
      <c r="J594" s="12" t="s">
        <v>26</v>
      </c>
      <c r="K594" s="12" t="s">
        <v>24</v>
      </c>
      <c r="L594" s="12">
        <v>1087</v>
      </c>
      <c r="M594" s="16">
        <v>1087</v>
      </c>
      <c r="N594" s="14" t="s">
        <v>3195</v>
      </c>
      <c r="O594" s="17">
        <v>2132000</v>
      </c>
      <c r="P594" s="17">
        <v>1047130.43478261</v>
      </c>
      <c r="Q594" s="18">
        <v>3179000</v>
      </c>
      <c r="R594" s="18">
        <f t="shared" si="64"/>
        <v>1361269.565217393</v>
      </c>
      <c r="S594" s="18">
        <v>0</v>
      </c>
      <c r="T594" s="18">
        <f t="shared" si="65"/>
        <v>3493269.565217393</v>
      </c>
      <c r="U594" s="18">
        <f t="shared" si="66"/>
        <v>3493200</v>
      </c>
      <c r="V594" s="13" t="s">
        <v>59</v>
      </c>
      <c r="W594" s="13" t="s">
        <v>177</v>
      </c>
      <c r="X594" s="44" t="s">
        <v>5921</v>
      </c>
      <c r="Y594" s="13" t="s">
        <v>29</v>
      </c>
      <c r="Z594" s="19">
        <v>43294</v>
      </c>
      <c r="AA594" s="20">
        <f t="shared" si="67"/>
        <v>3493200</v>
      </c>
      <c r="AB594" s="20">
        <v>3569500</v>
      </c>
      <c r="AC594" s="147"/>
      <c r="AD594" s="147"/>
    </row>
    <row r="595" spans="1:30" s="128" customFormat="1" ht="33" x14ac:dyDescent="0.25">
      <c r="A595" s="135">
        <v>589</v>
      </c>
      <c r="B595" s="40" t="s">
        <v>5110</v>
      </c>
      <c r="C595" s="12" t="s">
        <v>3184</v>
      </c>
      <c r="D595" s="13" t="s">
        <v>3185</v>
      </c>
      <c r="E595" s="13" t="s">
        <v>5298</v>
      </c>
      <c r="F595" s="12" t="s">
        <v>3186</v>
      </c>
      <c r="G595" s="14" t="s">
        <v>3187</v>
      </c>
      <c r="H595" s="14" t="s">
        <v>3187</v>
      </c>
      <c r="I595" s="15" t="s">
        <v>3187</v>
      </c>
      <c r="J595" s="12" t="s">
        <v>5</v>
      </c>
      <c r="K595" s="12" t="s">
        <v>24</v>
      </c>
      <c r="L595" s="12">
        <v>1081</v>
      </c>
      <c r="M595" s="16">
        <v>1081</v>
      </c>
      <c r="N595" s="14" t="s">
        <v>3188</v>
      </c>
      <c r="O595" s="17">
        <v>1590000</v>
      </c>
      <c r="P595" s="17">
        <v>698086.95652173902</v>
      </c>
      <c r="Q595" s="18">
        <v>2288000</v>
      </c>
      <c r="R595" s="18">
        <f t="shared" si="64"/>
        <v>907513.04347826063</v>
      </c>
      <c r="S595" s="18">
        <v>0</v>
      </c>
      <c r="T595" s="18">
        <f t="shared" si="65"/>
        <v>2497513.0434782607</v>
      </c>
      <c r="U595" s="18">
        <f t="shared" si="66"/>
        <v>2497500</v>
      </c>
      <c r="V595" s="13" t="s">
        <v>34</v>
      </c>
      <c r="W595" s="13" t="s">
        <v>177</v>
      </c>
      <c r="X595" s="44" t="s">
        <v>5921</v>
      </c>
      <c r="Y595" s="13" t="s">
        <v>35</v>
      </c>
      <c r="Z595" s="19">
        <v>43294</v>
      </c>
      <c r="AA595" s="20">
        <f t="shared" si="67"/>
        <v>2497500</v>
      </c>
      <c r="AB595" s="20">
        <v>2548300</v>
      </c>
      <c r="AC595" s="147"/>
      <c r="AD595" s="147"/>
    </row>
    <row r="596" spans="1:30" s="128" customFormat="1" ht="33" x14ac:dyDescent="0.25">
      <c r="A596" s="135">
        <v>590</v>
      </c>
      <c r="B596" s="40" t="s">
        <v>5111</v>
      </c>
      <c r="C596" s="12" t="s">
        <v>3189</v>
      </c>
      <c r="D596" s="13" t="s">
        <v>3185</v>
      </c>
      <c r="E596" s="13" t="s">
        <v>4334</v>
      </c>
      <c r="F596" s="12" t="s">
        <v>3190</v>
      </c>
      <c r="G596" s="14" t="s">
        <v>3187</v>
      </c>
      <c r="H596" s="14" t="s">
        <v>3187</v>
      </c>
      <c r="I596" s="15" t="s">
        <v>3187</v>
      </c>
      <c r="J596" s="12" t="s">
        <v>5</v>
      </c>
      <c r="K596" s="12" t="s">
        <v>24</v>
      </c>
      <c r="L596" s="12">
        <v>1081</v>
      </c>
      <c r="M596" s="16">
        <v>1081</v>
      </c>
      <c r="N596" s="14" t="s">
        <v>3188</v>
      </c>
      <c r="O596" s="17">
        <v>1590000</v>
      </c>
      <c r="P596" s="17">
        <v>698086.95652173902</v>
      </c>
      <c r="Q596" s="18">
        <v>2288000</v>
      </c>
      <c r="R596" s="18">
        <f t="shared" si="64"/>
        <v>907513.04347826063</v>
      </c>
      <c r="S596" s="18">
        <v>0</v>
      </c>
      <c r="T596" s="18">
        <f t="shared" si="65"/>
        <v>2497513.0434782607</v>
      </c>
      <c r="U596" s="18">
        <f t="shared" si="66"/>
        <v>2497500</v>
      </c>
      <c r="V596" s="13" t="s">
        <v>180</v>
      </c>
      <c r="W596" s="13" t="s">
        <v>177</v>
      </c>
      <c r="X596" s="44" t="s">
        <v>5921</v>
      </c>
      <c r="Y596" s="13" t="s">
        <v>30</v>
      </c>
      <c r="Z596" s="19">
        <v>43294</v>
      </c>
      <c r="AA596" s="20">
        <f t="shared" si="67"/>
        <v>2497500</v>
      </c>
      <c r="AB596" s="20">
        <v>2548300</v>
      </c>
      <c r="AC596" s="147"/>
      <c r="AD596" s="147"/>
    </row>
    <row r="597" spans="1:30" s="128" customFormat="1" ht="33" x14ac:dyDescent="0.25">
      <c r="A597" s="135">
        <v>591</v>
      </c>
      <c r="B597" s="40" t="s">
        <v>5109</v>
      </c>
      <c r="C597" s="12" t="s">
        <v>3181</v>
      </c>
      <c r="D597" s="13" t="s">
        <v>3179</v>
      </c>
      <c r="E597" s="13" t="s">
        <v>4332</v>
      </c>
      <c r="F597" s="12" t="s">
        <v>3182</v>
      </c>
      <c r="G597" s="14" t="s">
        <v>4041</v>
      </c>
      <c r="H597" s="14" t="s">
        <v>4041</v>
      </c>
      <c r="I597" s="15" t="s">
        <v>3183</v>
      </c>
      <c r="J597" s="12" t="s">
        <v>5</v>
      </c>
      <c r="K597" s="12" t="s">
        <v>24</v>
      </c>
      <c r="L597" s="12">
        <v>1070</v>
      </c>
      <c r="M597" s="16">
        <v>1070</v>
      </c>
      <c r="N597" s="14" t="s">
        <v>3180</v>
      </c>
      <c r="O597" s="17">
        <v>2400000</v>
      </c>
      <c r="P597" s="17">
        <v>837391.30434782605</v>
      </c>
      <c r="Q597" s="18">
        <v>3237000</v>
      </c>
      <c r="R597" s="18">
        <f t="shared" si="64"/>
        <v>1088608.6956521738</v>
      </c>
      <c r="S597" s="18">
        <v>0</v>
      </c>
      <c r="T597" s="18">
        <f t="shared" si="65"/>
        <v>3488608.6956521738</v>
      </c>
      <c r="U597" s="18">
        <f t="shared" si="66"/>
        <v>3488600</v>
      </c>
      <c r="V597" s="13" t="s">
        <v>19</v>
      </c>
      <c r="W597" s="13" t="s">
        <v>177</v>
      </c>
      <c r="X597" s="44" t="s">
        <v>5927</v>
      </c>
      <c r="Y597" s="13" t="s">
        <v>21</v>
      </c>
      <c r="Z597" s="19">
        <v>43294</v>
      </c>
      <c r="AA597" s="20">
        <f t="shared" si="67"/>
        <v>3488600</v>
      </c>
      <c r="AB597" s="20">
        <v>3549500</v>
      </c>
      <c r="AC597" s="147"/>
      <c r="AD597" s="147"/>
    </row>
    <row r="598" spans="1:30" s="128" customFormat="1" ht="33" x14ac:dyDescent="0.25">
      <c r="A598" s="135">
        <v>592</v>
      </c>
      <c r="B598" s="40" t="s">
        <v>5105</v>
      </c>
      <c r="C598" s="12" t="s">
        <v>3172</v>
      </c>
      <c r="D598" s="13" t="s">
        <v>3168</v>
      </c>
      <c r="E598" s="13" t="s">
        <v>5298</v>
      </c>
      <c r="F598" s="12" t="s">
        <v>3173</v>
      </c>
      <c r="G598" s="14" t="s">
        <v>3174</v>
      </c>
      <c r="H598" s="14" t="s">
        <v>3174</v>
      </c>
      <c r="I598" s="15" t="s">
        <v>3174</v>
      </c>
      <c r="J598" s="12" t="s">
        <v>5</v>
      </c>
      <c r="K598" s="12" t="s">
        <v>417</v>
      </c>
      <c r="L598" s="12">
        <v>1064</v>
      </c>
      <c r="M598" s="16">
        <v>1064</v>
      </c>
      <c r="N598" s="14" t="s">
        <v>3171</v>
      </c>
      <c r="O598" s="17">
        <v>1364000</v>
      </c>
      <c r="P598" s="17">
        <v>360000</v>
      </c>
      <c r="Q598" s="18">
        <v>1724000</v>
      </c>
      <c r="R598" s="18">
        <f t="shared" si="64"/>
        <v>468000</v>
      </c>
      <c r="S598" s="18">
        <v>0</v>
      </c>
      <c r="T598" s="18">
        <f t="shared" si="65"/>
        <v>1832000</v>
      </c>
      <c r="U598" s="18">
        <f t="shared" si="66"/>
        <v>1832000</v>
      </c>
      <c r="V598" s="13" t="s">
        <v>34</v>
      </c>
      <c r="W598" s="13" t="s">
        <v>177</v>
      </c>
      <c r="X598" s="44" t="s">
        <v>5921</v>
      </c>
      <c r="Y598" s="13" t="s">
        <v>35</v>
      </c>
      <c r="Z598" s="19">
        <v>43294</v>
      </c>
      <c r="AA598" s="20">
        <f t="shared" si="67"/>
        <v>1832000</v>
      </c>
      <c r="AB598" s="20">
        <v>1858200</v>
      </c>
      <c r="AC598" s="147"/>
      <c r="AD598" s="147"/>
    </row>
    <row r="599" spans="1:30" s="128" customFormat="1" ht="33" x14ac:dyDescent="0.25">
      <c r="A599" s="135">
        <v>593</v>
      </c>
      <c r="B599" s="40" t="s">
        <v>5106</v>
      </c>
      <c r="C599" s="12" t="s">
        <v>3167</v>
      </c>
      <c r="D599" s="13" t="s">
        <v>3168</v>
      </c>
      <c r="E599" s="13" t="s">
        <v>5298</v>
      </c>
      <c r="F599" s="12" t="s">
        <v>3169</v>
      </c>
      <c r="G599" s="14" t="s">
        <v>3170</v>
      </c>
      <c r="H599" s="14" t="s">
        <v>3170</v>
      </c>
      <c r="I599" s="15" t="s">
        <v>3170</v>
      </c>
      <c r="J599" s="12" t="s">
        <v>5</v>
      </c>
      <c r="K599" s="12" t="s">
        <v>24</v>
      </c>
      <c r="L599" s="12">
        <v>1064</v>
      </c>
      <c r="M599" s="16">
        <v>1064</v>
      </c>
      <c r="N599" s="14" t="s">
        <v>3171</v>
      </c>
      <c r="O599" s="17">
        <v>1364000</v>
      </c>
      <c r="P599" s="17">
        <v>360000</v>
      </c>
      <c r="Q599" s="18">
        <v>1724000</v>
      </c>
      <c r="R599" s="18">
        <f t="shared" si="64"/>
        <v>468000</v>
      </c>
      <c r="S599" s="18">
        <v>0</v>
      </c>
      <c r="T599" s="18">
        <f t="shared" si="65"/>
        <v>1832000</v>
      </c>
      <c r="U599" s="18">
        <f t="shared" si="66"/>
        <v>1832000</v>
      </c>
      <c r="V599" s="13" t="s">
        <v>34</v>
      </c>
      <c r="W599" s="13" t="s">
        <v>177</v>
      </c>
      <c r="X599" s="44" t="s">
        <v>5921</v>
      </c>
      <c r="Y599" s="13" t="s">
        <v>35</v>
      </c>
      <c r="Z599" s="19">
        <v>43294</v>
      </c>
      <c r="AA599" s="20">
        <f t="shared" si="67"/>
        <v>1832000</v>
      </c>
      <c r="AB599" s="20">
        <v>1858200</v>
      </c>
      <c r="AC599" s="147"/>
      <c r="AD599" s="147"/>
    </row>
    <row r="600" spans="1:30" s="128" customFormat="1" ht="33" x14ac:dyDescent="0.25">
      <c r="A600" s="135">
        <v>594</v>
      </c>
      <c r="B600" s="40" t="s">
        <v>5107</v>
      </c>
      <c r="C600" s="12" t="s">
        <v>3177</v>
      </c>
      <c r="D600" s="13" t="s">
        <v>3168</v>
      </c>
      <c r="E600" s="13" t="s">
        <v>4334</v>
      </c>
      <c r="F600" s="12" t="s">
        <v>3178</v>
      </c>
      <c r="G600" s="14" t="s">
        <v>3174</v>
      </c>
      <c r="H600" s="14" t="s">
        <v>3174</v>
      </c>
      <c r="I600" s="15" t="s">
        <v>3174</v>
      </c>
      <c r="J600" s="12" t="s">
        <v>26</v>
      </c>
      <c r="K600" s="12" t="s">
        <v>417</v>
      </c>
      <c r="L600" s="12">
        <v>1064</v>
      </c>
      <c r="M600" s="16">
        <v>1064</v>
      </c>
      <c r="N600" s="14" t="s">
        <v>3171</v>
      </c>
      <c r="O600" s="17">
        <v>1364000</v>
      </c>
      <c r="P600" s="17">
        <v>360000</v>
      </c>
      <c r="Q600" s="18">
        <v>1724000</v>
      </c>
      <c r="R600" s="18">
        <f t="shared" si="64"/>
        <v>468000</v>
      </c>
      <c r="S600" s="18">
        <v>0</v>
      </c>
      <c r="T600" s="18">
        <f t="shared" si="65"/>
        <v>1832000</v>
      </c>
      <c r="U600" s="18">
        <f t="shared" si="66"/>
        <v>1832000</v>
      </c>
      <c r="V600" s="13" t="s">
        <v>180</v>
      </c>
      <c r="W600" s="13" t="s">
        <v>177</v>
      </c>
      <c r="X600" s="44" t="s">
        <v>5921</v>
      </c>
      <c r="Y600" s="13" t="s">
        <v>30</v>
      </c>
      <c r="Z600" s="19">
        <v>43294</v>
      </c>
      <c r="AA600" s="20">
        <f t="shared" si="67"/>
        <v>1832000</v>
      </c>
      <c r="AB600" s="20">
        <v>1858200</v>
      </c>
      <c r="AC600" s="147"/>
      <c r="AD600" s="147"/>
    </row>
    <row r="601" spans="1:30" s="128" customFormat="1" ht="33" x14ac:dyDescent="0.25">
      <c r="A601" s="135">
        <v>595</v>
      </c>
      <c r="B601" s="40" t="s">
        <v>5108</v>
      </c>
      <c r="C601" s="12" t="s">
        <v>3175</v>
      </c>
      <c r="D601" s="13" t="s">
        <v>3168</v>
      </c>
      <c r="E601" s="13" t="s">
        <v>4334</v>
      </c>
      <c r="F601" s="12" t="s">
        <v>3176</v>
      </c>
      <c r="G601" s="14" t="s">
        <v>3170</v>
      </c>
      <c r="H601" s="14" t="s">
        <v>3170</v>
      </c>
      <c r="I601" s="15" t="s">
        <v>3170</v>
      </c>
      <c r="J601" s="12" t="s">
        <v>5</v>
      </c>
      <c r="K601" s="12" t="s">
        <v>24</v>
      </c>
      <c r="L601" s="12">
        <v>1064</v>
      </c>
      <c r="M601" s="16">
        <v>1064</v>
      </c>
      <c r="N601" s="14" t="s">
        <v>3171</v>
      </c>
      <c r="O601" s="17">
        <v>1364000</v>
      </c>
      <c r="P601" s="17">
        <v>360000</v>
      </c>
      <c r="Q601" s="18">
        <v>1724000</v>
      </c>
      <c r="R601" s="18">
        <f t="shared" si="64"/>
        <v>468000</v>
      </c>
      <c r="S601" s="18">
        <v>0</v>
      </c>
      <c r="T601" s="18">
        <f t="shared" si="65"/>
        <v>1832000</v>
      </c>
      <c r="U601" s="18">
        <f t="shared" si="66"/>
        <v>1832000</v>
      </c>
      <c r="V601" s="13" t="s">
        <v>180</v>
      </c>
      <c r="W601" s="13" t="s">
        <v>177</v>
      </c>
      <c r="X601" s="44" t="s">
        <v>5921</v>
      </c>
      <c r="Y601" s="13" t="s">
        <v>30</v>
      </c>
      <c r="Z601" s="19">
        <v>43294</v>
      </c>
      <c r="AA601" s="20">
        <f t="shared" si="67"/>
        <v>1832000</v>
      </c>
      <c r="AB601" s="20">
        <v>1858200</v>
      </c>
      <c r="AC601" s="147"/>
      <c r="AD601" s="147"/>
    </row>
    <row r="602" spans="1:30" s="128" customFormat="1" ht="49.5" x14ac:dyDescent="0.25">
      <c r="A602" s="135">
        <v>596</v>
      </c>
      <c r="B602" s="40" t="s">
        <v>5102</v>
      </c>
      <c r="C602" s="12" t="s">
        <v>3156</v>
      </c>
      <c r="D602" s="13" t="s">
        <v>3151</v>
      </c>
      <c r="E602" s="13" t="s">
        <v>4333</v>
      </c>
      <c r="F602" s="12" t="s">
        <v>3157</v>
      </c>
      <c r="G602" s="14" t="s">
        <v>3158</v>
      </c>
      <c r="H602" s="14" t="s">
        <v>3158</v>
      </c>
      <c r="I602" s="15" t="s">
        <v>3158</v>
      </c>
      <c r="J602" s="12" t="s">
        <v>5</v>
      </c>
      <c r="K602" s="12" t="s">
        <v>18</v>
      </c>
      <c r="L602" s="12">
        <v>1060</v>
      </c>
      <c r="M602" s="16">
        <v>1060</v>
      </c>
      <c r="N602" s="14" t="s">
        <v>3152</v>
      </c>
      <c r="O602" s="17">
        <v>2100000</v>
      </c>
      <c r="P602" s="17">
        <v>637043.47826086998</v>
      </c>
      <c r="Q602" s="18">
        <v>2737000</v>
      </c>
      <c r="R602" s="18">
        <f t="shared" si="64"/>
        <v>828156.52173913096</v>
      </c>
      <c r="S602" s="18">
        <v>0</v>
      </c>
      <c r="T602" s="18">
        <f t="shared" si="65"/>
        <v>2928156.5217391308</v>
      </c>
      <c r="U602" s="18">
        <f t="shared" si="66"/>
        <v>2928100</v>
      </c>
      <c r="V602" s="13" t="s">
        <v>228</v>
      </c>
      <c r="W602" s="13" t="s">
        <v>177</v>
      </c>
      <c r="X602" s="44" t="s">
        <v>5921</v>
      </c>
      <c r="Y602" s="13" t="s">
        <v>60</v>
      </c>
      <c r="Z602" s="19">
        <v>43294</v>
      </c>
      <c r="AA602" s="20">
        <f t="shared" si="67"/>
        <v>2928100</v>
      </c>
      <c r="AB602" s="20">
        <v>2974500</v>
      </c>
      <c r="AC602" s="147"/>
      <c r="AD602" s="147"/>
    </row>
    <row r="603" spans="1:30" s="128" customFormat="1" ht="33" x14ac:dyDescent="0.25">
      <c r="A603" s="135">
        <v>597</v>
      </c>
      <c r="B603" s="40" t="s">
        <v>5103</v>
      </c>
      <c r="C603" s="12" t="s">
        <v>3159</v>
      </c>
      <c r="D603" s="13" t="s">
        <v>3160</v>
      </c>
      <c r="E603" s="13" t="s">
        <v>4334</v>
      </c>
      <c r="F603" s="12" t="s">
        <v>3161</v>
      </c>
      <c r="G603" s="14" t="s">
        <v>3162</v>
      </c>
      <c r="H603" s="14" t="s">
        <v>3162</v>
      </c>
      <c r="I603" s="15" t="s">
        <v>3162</v>
      </c>
      <c r="J603" s="12" t="s">
        <v>26</v>
      </c>
      <c r="K603" s="12" t="s">
        <v>22</v>
      </c>
      <c r="L603" s="12">
        <v>1061</v>
      </c>
      <c r="M603" s="16">
        <v>1061</v>
      </c>
      <c r="N603" s="14" t="s">
        <v>3163</v>
      </c>
      <c r="O603" s="17">
        <v>402000</v>
      </c>
      <c r="P603" s="17">
        <v>70434.782608695605</v>
      </c>
      <c r="Q603" s="18">
        <v>472000</v>
      </c>
      <c r="R603" s="18">
        <f t="shared" si="64"/>
        <v>91565.217391304293</v>
      </c>
      <c r="S603" s="18">
        <v>0</v>
      </c>
      <c r="T603" s="18">
        <f t="shared" si="65"/>
        <v>493565.21739130432</v>
      </c>
      <c r="U603" s="18">
        <f t="shared" si="66"/>
        <v>493500</v>
      </c>
      <c r="V603" s="13" t="s">
        <v>180</v>
      </c>
      <c r="W603" s="13" t="s">
        <v>177</v>
      </c>
      <c r="X603" s="44" t="s">
        <v>5921</v>
      </c>
      <c r="Y603" s="13" t="s">
        <v>60</v>
      </c>
      <c r="Z603" s="19">
        <v>43294</v>
      </c>
      <c r="AA603" s="20">
        <f t="shared" si="67"/>
        <v>493500</v>
      </c>
      <c r="AB603" s="20">
        <v>498600</v>
      </c>
      <c r="AC603" s="147"/>
      <c r="AD603" s="147"/>
    </row>
    <row r="604" spans="1:30" s="128" customFormat="1" ht="33" x14ac:dyDescent="0.25">
      <c r="A604" s="135">
        <v>598</v>
      </c>
      <c r="B604" s="40" t="s">
        <v>5104</v>
      </c>
      <c r="C604" s="12" t="s">
        <v>3164</v>
      </c>
      <c r="D604" s="13" t="s">
        <v>3160</v>
      </c>
      <c r="E604" s="13" t="s">
        <v>4334</v>
      </c>
      <c r="F604" s="12" t="s">
        <v>3165</v>
      </c>
      <c r="G604" s="14" t="s">
        <v>3166</v>
      </c>
      <c r="H604" s="14" t="s">
        <v>3166</v>
      </c>
      <c r="I604" s="15" t="s">
        <v>3166</v>
      </c>
      <c r="J604" s="12" t="s">
        <v>26</v>
      </c>
      <c r="K604" s="12" t="s">
        <v>22</v>
      </c>
      <c r="L604" s="12">
        <v>1061</v>
      </c>
      <c r="M604" s="16">
        <v>1061</v>
      </c>
      <c r="N604" s="14" t="s">
        <v>3163</v>
      </c>
      <c r="O604" s="17">
        <v>402000</v>
      </c>
      <c r="P604" s="17">
        <v>70434.782608695605</v>
      </c>
      <c r="Q604" s="18">
        <v>472000</v>
      </c>
      <c r="R604" s="18">
        <f t="shared" si="64"/>
        <v>91565.217391304293</v>
      </c>
      <c r="S604" s="18">
        <v>0</v>
      </c>
      <c r="T604" s="18">
        <f t="shared" si="65"/>
        <v>493565.21739130432</v>
      </c>
      <c r="U604" s="18">
        <f t="shared" si="66"/>
        <v>493500</v>
      </c>
      <c r="V604" s="13" t="s">
        <v>180</v>
      </c>
      <c r="W604" s="13" t="s">
        <v>177</v>
      </c>
      <c r="X604" s="44" t="s">
        <v>5921</v>
      </c>
      <c r="Y604" s="13" t="s">
        <v>60</v>
      </c>
      <c r="Z604" s="19">
        <v>43294</v>
      </c>
      <c r="AA604" s="20">
        <f t="shared" si="67"/>
        <v>493500</v>
      </c>
      <c r="AB604" s="20">
        <v>498600</v>
      </c>
      <c r="AC604" s="147"/>
      <c r="AD604" s="147"/>
    </row>
    <row r="605" spans="1:30" s="128" customFormat="1" ht="49.5" x14ac:dyDescent="0.25">
      <c r="A605" s="135">
        <v>599</v>
      </c>
      <c r="B605" s="40" t="s">
        <v>5101</v>
      </c>
      <c r="C605" s="12" t="s">
        <v>3153</v>
      </c>
      <c r="D605" s="13" t="s">
        <v>3151</v>
      </c>
      <c r="E605" s="13" t="s">
        <v>4332</v>
      </c>
      <c r="F605" s="12" t="s">
        <v>3154</v>
      </c>
      <c r="G605" s="14" t="s">
        <v>3155</v>
      </c>
      <c r="H605" s="14" t="s">
        <v>3155</v>
      </c>
      <c r="I605" s="15" t="s">
        <v>3155</v>
      </c>
      <c r="J605" s="12" t="s">
        <v>26</v>
      </c>
      <c r="K605" s="12" t="s">
        <v>18</v>
      </c>
      <c r="L605" s="12">
        <v>1060</v>
      </c>
      <c r="M605" s="16">
        <v>1060</v>
      </c>
      <c r="N605" s="14" t="s">
        <v>3152</v>
      </c>
      <c r="O605" s="17">
        <v>2100000</v>
      </c>
      <c r="P605" s="17">
        <v>637043.47826086998</v>
      </c>
      <c r="Q605" s="18">
        <v>2737000</v>
      </c>
      <c r="R605" s="18">
        <f t="shared" si="64"/>
        <v>828156.52173913096</v>
      </c>
      <c r="S605" s="18">
        <v>0</v>
      </c>
      <c r="T605" s="18">
        <f t="shared" si="65"/>
        <v>2928156.5217391308</v>
      </c>
      <c r="U605" s="18">
        <f t="shared" si="66"/>
        <v>2928100</v>
      </c>
      <c r="V605" s="13" t="s">
        <v>19</v>
      </c>
      <c r="W605" s="13" t="s">
        <v>177</v>
      </c>
      <c r="X605" s="44" t="s">
        <v>5922</v>
      </c>
      <c r="Y605" s="13" t="s">
        <v>21</v>
      </c>
      <c r="Z605" s="19">
        <v>43294</v>
      </c>
      <c r="AA605" s="20">
        <f t="shared" si="67"/>
        <v>2928100</v>
      </c>
      <c r="AB605" s="20">
        <v>2974500</v>
      </c>
      <c r="AC605" s="147"/>
      <c r="AD605" s="147"/>
    </row>
    <row r="606" spans="1:30" s="128" customFormat="1" ht="16.5" x14ac:dyDescent="0.25">
      <c r="A606" s="135">
        <v>600</v>
      </c>
      <c r="B606" s="40" t="s">
        <v>5100</v>
      </c>
      <c r="C606" s="12" t="s">
        <v>3149</v>
      </c>
      <c r="D606" s="13" t="s">
        <v>3146</v>
      </c>
      <c r="E606" s="13" t="s">
        <v>4332</v>
      </c>
      <c r="F606" s="12" t="s">
        <v>3150</v>
      </c>
      <c r="G606" s="14" t="s">
        <v>3147</v>
      </c>
      <c r="H606" s="14" t="s">
        <v>3147</v>
      </c>
      <c r="I606" s="15" t="s">
        <v>3147</v>
      </c>
      <c r="J606" s="12" t="s">
        <v>5</v>
      </c>
      <c r="K606" s="12" t="s">
        <v>24</v>
      </c>
      <c r="L606" s="12">
        <v>1057</v>
      </c>
      <c r="M606" s="16">
        <v>1057</v>
      </c>
      <c r="N606" s="14" t="s">
        <v>3148</v>
      </c>
      <c r="O606" s="17">
        <v>2250000</v>
      </c>
      <c r="P606" s="17">
        <v>637043.47826086998</v>
      </c>
      <c r="Q606" s="18">
        <v>2887000</v>
      </c>
      <c r="R606" s="18">
        <f t="shared" si="64"/>
        <v>828156.52173913096</v>
      </c>
      <c r="S606" s="18">
        <v>0</v>
      </c>
      <c r="T606" s="18">
        <f t="shared" si="65"/>
        <v>3078156.5217391308</v>
      </c>
      <c r="U606" s="18">
        <f t="shared" si="66"/>
        <v>3078100</v>
      </c>
      <c r="V606" s="13" t="s">
        <v>19</v>
      </c>
      <c r="W606" s="13" t="s">
        <v>177</v>
      </c>
      <c r="X606" s="44" t="s">
        <v>5921</v>
      </c>
      <c r="Y606" s="13" t="s">
        <v>21</v>
      </c>
      <c r="Z606" s="19">
        <v>43294</v>
      </c>
      <c r="AA606" s="20">
        <f t="shared" si="67"/>
        <v>3078100</v>
      </c>
      <c r="AB606" s="20">
        <v>3124500</v>
      </c>
      <c r="AC606" s="147"/>
      <c r="AD606" s="147"/>
    </row>
    <row r="607" spans="1:30" s="128" customFormat="1" ht="33" x14ac:dyDescent="0.25">
      <c r="A607" s="135">
        <v>601</v>
      </c>
      <c r="B607" s="40" t="s">
        <v>5099</v>
      </c>
      <c r="C607" s="12" t="s">
        <v>3143</v>
      </c>
      <c r="D607" s="13" t="s">
        <v>3133</v>
      </c>
      <c r="E607" s="13" t="s">
        <v>4332</v>
      </c>
      <c r="F607" s="12" t="s">
        <v>3144</v>
      </c>
      <c r="G607" s="14" t="s">
        <v>3145</v>
      </c>
      <c r="H607" s="14" t="s">
        <v>3145</v>
      </c>
      <c r="I607" s="15" t="s">
        <v>3145</v>
      </c>
      <c r="J607" s="12" t="s">
        <v>5</v>
      </c>
      <c r="K607" s="12" t="s">
        <v>24</v>
      </c>
      <c r="L607" s="12">
        <v>1056</v>
      </c>
      <c r="M607" s="16">
        <v>1056</v>
      </c>
      <c r="N607" s="14" t="s">
        <v>3134</v>
      </c>
      <c r="O607" s="17">
        <v>983000</v>
      </c>
      <c r="P607" s="17">
        <v>173739.130434783</v>
      </c>
      <c r="Q607" s="18">
        <v>1156000</v>
      </c>
      <c r="R607" s="18">
        <f t="shared" si="64"/>
        <v>225860.8695652179</v>
      </c>
      <c r="S607" s="18">
        <v>0</v>
      </c>
      <c r="T607" s="18">
        <f t="shared" si="65"/>
        <v>1208860.869565218</v>
      </c>
      <c r="U607" s="18">
        <f t="shared" si="66"/>
        <v>1208800</v>
      </c>
      <c r="V607" s="13" t="s">
        <v>19</v>
      </c>
      <c r="W607" s="13" t="s">
        <v>177</v>
      </c>
      <c r="X607" s="44" t="s">
        <v>5922</v>
      </c>
      <c r="Y607" s="13" t="s">
        <v>21</v>
      </c>
      <c r="Z607" s="19">
        <v>43294</v>
      </c>
      <c r="AA607" s="20">
        <f t="shared" si="67"/>
        <v>1208800</v>
      </c>
      <c r="AB607" s="20">
        <v>1221500</v>
      </c>
      <c r="AC607" s="147"/>
      <c r="AD607" s="147"/>
    </row>
    <row r="608" spans="1:30" s="128" customFormat="1" ht="33" x14ac:dyDescent="0.25">
      <c r="A608" s="135">
        <v>602</v>
      </c>
      <c r="B608" s="40" t="s">
        <v>5094</v>
      </c>
      <c r="C608" s="12" t="s">
        <v>3127</v>
      </c>
      <c r="D608" s="13" t="s">
        <v>3112</v>
      </c>
      <c r="E608" s="13" t="s">
        <v>4323</v>
      </c>
      <c r="F608" s="12" t="s">
        <v>3128</v>
      </c>
      <c r="G608" s="14" t="s">
        <v>4039</v>
      </c>
      <c r="H608" s="14" t="s">
        <v>4039</v>
      </c>
      <c r="I608" s="15" t="s">
        <v>3129</v>
      </c>
      <c r="J608" s="12" t="s">
        <v>26</v>
      </c>
      <c r="K608" s="12" t="s">
        <v>22</v>
      </c>
      <c r="L608" s="12">
        <v>1055</v>
      </c>
      <c r="M608" s="16">
        <v>1055</v>
      </c>
      <c r="N608" s="14" t="s">
        <v>3114</v>
      </c>
      <c r="O608" s="17">
        <v>590000</v>
      </c>
      <c r="P608" s="17">
        <v>139304.347826087</v>
      </c>
      <c r="Q608" s="18">
        <v>729000</v>
      </c>
      <c r="R608" s="18">
        <f t="shared" si="64"/>
        <v>181095.65217391308</v>
      </c>
      <c r="S608" s="18">
        <v>0</v>
      </c>
      <c r="T608" s="18">
        <f t="shared" si="65"/>
        <v>771095.65217391308</v>
      </c>
      <c r="U608" s="18">
        <f t="shared" si="66"/>
        <v>771000</v>
      </c>
      <c r="V608" s="13" t="s">
        <v>59</v>
      </c>
      <c r="W608" s="13" t="s">
        <v>177</v>
      </c>
      <c r="X608" s="44" t="s">
        <v>5922</v>
      </c>
      <c r="Y608" s="13" t="s">
        <v>60</v>
      </c>
      <c r="Z608" s="19">
        <v>43294</v>
      </c>
      <c r="AA608" s="20">
        <f t="shared" si="67"/>
        <v>771000</v>
      </c>
      <c r="AB608" s="20">
        <v>781200</v>
      </c>
      <c r="AC608" s="147"/>
      <c r="AD608" s="147"/>
    </row>
    <row r="609" spans="1:30" s="128" customFormat="1" ht="33" x14ac:dyDescent="0.25">
      <c r="A609" s="135">
        <v>603</v>
      </c>
      <c r="B609" s="40" t="s">
        <v>5095</v>
      </c>
      <c r="C609" s="12" t="s">
        <v>3130</v>
      </c>
      <c r="D609" s="13" t="s">
        <v>3112</v>
      </c>
      <c r="E609" s="13" t="s">
        <v>4323</v>
      </c>
      <c r="F609" s="12" t="s">
        <v>3131</v>
      </c>
      <c r="G609" s="14" t="s">
        <v>4040</v>
      </c>
      <c r="H609" s="14" t="s">
        <v>4040</v>
      </c>
      <c r="I609" s="15" t="s">
        <v>3132</v>
      </c>
      <c r="J609" s="12" t="s">
        <v>26</v>
      </c>
      <c r="K609" s="12" t="s">
        <v>18</v>
      </c>
      <c r="L609" s="12">
        <v>1055</v>
      </c>
      <c r="M609" s="16">
        <v>1055</v>
      </c>
      <c r="N609" s="14" t="s">
        <v>3114</v>
      </c>
      <c r="O609" s="17">
        <v>590000</v>
      </c>
      <c r="P609" s="17">
        <v>139304.347826087</v>
      </c>
      <c r="Q609" s="18">
        <v>729000</v>
      </c>
      <c r="R609" s="18">
        <f t="shared" si="64"/>
        <v>181095.65217391308</v>
      </c>
      <c r="S609" s="18">
        <v>0</v>
      </c>
      <c r="T609" s="18">
        <f t="shared" si="65"/>
        <v>771095.65217391308</v>
      </c>
      <c r="U609" s="18">
        <f t="shared" si="66"/>
        <v>771000</v>
      </c>
      <c r="V609" s="13" t="s">
        <v>59</v>
      </c>
      <c r="W609" s="13" t="s">
        <v>177</v>
      </c>
      <c r="X609" s="44" t="s">
        <v>5922</v>
      </c>
      <c r="Y609" s="13" t="s">
        <v>60</v>
      </c>
      <c r="Z609" s="19">
        <v>43294</v>
      </c>
      <c r="AA609" s="20">
        <f t="shared" si="67"/>
        <v>771000</v>
      </c>
      <c r="AB609" s="20">
        <v>781200</v>
      </c>
      <c r="AC609" s="147"/>
      <c r="AD609" s="147"/>
    </row>
    <row r="610" spans="1:30" s="128" customFormat="1" ht="33" x14ac:dyDescent="0.25">
      <c r="A610" s="135">
        <v>604</v>
      </c>
      <c r="B610" s="40" t="s">
        <v>5096</v>
      </c>
      <c r="C610" s="12" t="s">
        <v>3138</v>
      </c>
      <c r="D610" s="13" t="s">
        <v>3133</v>
      </c>
      <c r="E610" s="13" t="s">
        <v>5298</v>
      </c>
      <c r="F610" s="12" t="s">
        <v>3139</v>
      </c>
      <c r="G610" s="14" t="s">
        <v>3140</v>
      </c>
      <c r="H610" s="14" t="s">
        <v>3140</v>
      </c>
      <c r="I610" s="15" t="s">
        <v>3140</v>
      </c>
      <c r="J610" s="12" t="s">
        <v>5</v>
      </c>
      <c r="K610" s="12" t="s">
        <v>24</v>
      </c>
      <c r="L610" s="12">
        <v>1056</v>
      </c>
      <c r="M610" s="16">
        <v>1056</v>
      </c>
      <c r="N610" s="14" t="s">
        <v>3134</v>
      </c>
      <c r="O610" s="17">
        <v>983000</v>
      </c>
      <c r="P610" s="17">
        <v>173739.130434783</v>
      </c>
      <c r="Q610" s="18">
        <v>1156000</v>
      </c>
      <c r="R610" s="18">
        <f t="shared" si="64"/>
        <v>225860.8695652179</v>
      </c>
      <c r="S610" s="18">
        <v>0</v>
      </c>
      <c r="T610" s="18">
        <f t="shared" si="65"/>
        <v>1208860.869565218</v>
      </c>
      <c r="U610" s="18">
        <f t="shared" si="66"/>
        <v>1208800</v>
      </c>
      <c r="V610" s="13" t="s">
        <v>34</v>
      </c>
      <c r="W610" s="13" t="s">
        <v>177</v>
      </c>
      <c r="X610" s="44" t="s">
        <v>5922</v>
      </c>
      <c r="Y610" s="13" t="s">
        <v>35</v>
      </c>
      <c r="Z610" s="19">
        <v>43294</v>
      </c>
      <c r="AA610" s="20">
        <f t="shared" si="67"/>
        <v>1208800</v>
      </c>
      <c r="AB610" s="20">
        <v>1221500</v>
      </c>
      <c r="AC610" s="147"/>
      <c r="AD610" s="147"/>
    </row>
    <row r="611" spans="1:30" s="128" customFormat="1" ht="33" x14ac:dyDescent="0.25">
      <c r="A611" s="135">
        <v>605</v>
      </c>
      <c r="B611" s="40" t="s">
        <v>5097</v>
      </c>
      <c r="C611" s="12" t="s">
        <v>3141</v>
      </c>
      <c r="D611" s="13" t="s">
        <v>3133</v>
      </c>
      <c r="E611" s="13" t="s">
        <v>5298</v>
      </c>
      <c r="F611" s="12" t="s">
        <v>3142</v>
      </c>
      <c r="G611" s="14" t="s">
        <v>3134</v>
      </c>
      <c r="H611" s="14" t="s">
        <v>3134</v>
      </c>
      <c r="I611" s="15" t="s">
        <v>3134</v>
      </c>
      <c r="J611" s="12" t="s">
        <v>5</v>
      </c>
      <c r="K611" s="12" t="s">
        <v>24</v>
      </c>
      <c r="L611" s="12">
        <v>1056</v>
      </c>
      <c r="M611" s="16">
        <v>1056</v>
      </c>
      <c r="N611" s="14" t="s">
        <v>3134</v>
      </c>
      <c r="O611" s="17">
        <v>983000</v>
      </c>
      <c r="P611" s="17">
        <v>173739.130434783</v>
      </c>
      <c r="Q611" s="18">
        <v>1156000</v>
      </c>
      <c r="R611" s="18">
        <f t="shared" si="64"/>
        <v>225860.8695652179</v>
      </c>
      <c r="S611" s="18">
        <v>0</v>
      </c>
      <c r="T611" s="18">
        <f t="shared" si="65"/>
        <v>1208860.869565218</v>
      </c>
      <c r="U611" s="18">
        <f t="shared" si="66"/>
        <v>1208800</v>
      </c>
      <c r="V611" s="13" t="s">
        <v>34</v>
      </c>
      <c r="W611" s="13" t="s">
        <v>177</v>
      </c>
      <c r="X611" s="44" t="s">
        <v>5922</v>
      </c>
      <c r="Y611" s="13" t="s">
        <v>35</v>
      </c>
      <c r="Z611" s="19">
        <v>43294</v>
      </c>
      <c r="AA611" s="20">
        <f t="shared" si="67"/>
        <v>1208800</v>
      </c>
      <c r="AB611" s="20">
        <v>1221500</v>
      </c>
      <c r="AC611" s="147"/>
      <c r="AD611" s="147"/>
    </row>
    <row r="612" spans="1:30" s="128" customFormat="1" ht="33" x14ac:dyDescent="0.25">
      <c r="A612" s="135">
        <v>606</v>
      </c>
      <c r="B612" s="40" t="s">
        <v>5098</v>
      </c>
      <c r="C612" s="12" t="s">
        <v>3135</v>
      </c>
      <c r="D612" s="13" t="s">
        <v>3133</v>
      </c>
      <c r="E612" s="13" t="s">
        <v>5298</v>
      </c>
      <c r="F612" s="12" t="s">
        <v>3136</v>
      </c>
      <c r="G612" s="14" t="s">
        <v>3137</v>
      </c>
      <c r="H612" s="14" t="s">
        <v>3137</v>
      </c>
      <c r="I612" s="15" t="s">
        <v>3137</v>
      </c>
      <c r="J612" s="12" t="s">
        <v>5</v>
      </c>
      <c r="K612" s="12" t="s">
        <v>24</v>
      </c>
      <c r="L612" s="12">
        <v>1056</v>
      </c>
      <c r="M612" s="16">
        <v>1056</v>
      </c>
      <c r="N612" s="14" t="s">
        <v>3134</v>
      </c>
      <c r="O612" s="17">
        <v>983000</v>
      </c>
      <c r="P612" s="17">
        <v>173739.130434783</v>
      </c>
      <c r="Q612" s="18">
        <v>1156000</v>
      </c>
      <c r="R612" s="18">
        <f t="shared" si="64"/>
        <v>225860.8695652179</v>
      </c>
      <c r="S612" s="18">
        <v>0</v>
      </c>
      <c r="T612" s="18">
        <f t="shared" si="65"/>
        <v>1208860.869565218</v>
      </c>
      <c r="U612" s="18">
        <f t="shared" si="66"/>
        <v>1208800</v>
      </c>
      <c r="V612" s="13" t="s">
        <v>34</v>
      </c>
      <c r="W612" s="13" t="s">
        <v>177</v>
      </c>
      <c r="X612" s="44" t="s">
        <v>5922</v>
      </c>
      <c r="Y612" s="13" t="s">
        <v>35</v>
      </c>
      <c r="Z612" s="19">
        <v>43294</v>
      </c>
      <c r="AA612" s="20">
        <f t="shared" si="67"/>
        <v>1208800</v>
      </c>
      <c r="AB612" s="20">
        <v>1221500</v>
      </c>
      <c r="AC612" s="147"/>
      <c r="AD612" s="147"/>
    </row>
    <row r="613" spans="1:30" s="128" customFormat="1" ht="33" x14ac:dyDescent="0.25">
      <c r="A613" s="135">
        <v>607</v>
      </c>
      <c r="B613" s="40" t="s">
        <v>5092</v>
      </c>
      <c r="C613" s="12" t="s">
        <v>3121</v>
      </c>
      <c r="D613" s="13" t="s">
        <v>3112</v>
      </c>
      <c r="E613" s="13" t="s">
        <v>4332</v>
      </c>
      <c r="F613" s="12" t="s">
        <v>3122</v>
      </c>
      <c r="G613" s="14" t="s">
        <v>3123</v>
      </c>
      <c r="H613" s="14" t="s">
        <v>3123</v>
      </c>
      <c r="I613" s="15" t="s">
        <v>3123</v>
      </c>
      <c r="J613" s="12" t="s">
        <v>26</v>
      </c>
      <c r="K613" s="12" t="s">
        <v>18</v>
      </c>
      <c r="L613" s="12">
        <v>1055</v>
      </c>
      <c r="M613" s="16">
        <v>1055</v>
      </c>
      <c r="N613" s="14" t="s">
        <v>3114</v>
      </c>
      <c r="O613" s="17">
        <v>590000</v>
      </c>
      <c r="P613" s="17">
        <v>139304.347826087</v>
      </c>
      <c r="Q613" s="18">
        <v>729000</v>
      </c>
      <c r="R613" s="18">
        <f t="shared" si="64"/>
        <v>181095.65217391308</v>
      </c>
      <c r="S613" s="18">
        <v>0</v>
      </c>
      <c r="T613" s="18">
        <f t="shared" si="65"/>
        <v>771095.65217391308</v>
      </c>
      <c r="U613" s="18">
        <f t="shared" si="66"/>
        <v>771000</v>
      </c>
      <c r="V613" s="13" t="s">
        <v>19</v>
      </c>
      <c r="W613" s="13" t="s">
        <v>177</v>
      </c>
      <c r="X613" s="44" t="s">
        <v>5922</v>
      </c>
      <c r="Y613" s="13" t="s">
        <v>21</v>
      </c>
      <c r="Z613" s="19">
        <v>43294</v>
      </c>
      <c r="AA613" s="20">
        <f t="shared" si="67"/>
        <v>771000</v>
      </c>
      <c r="AB613" s="20">
        <v>781200</v>
      </c>
      <c r="AC613" s="147"/>
      <c r="AD613" s="147"/>
    </row>
    <row r="614" spans="1:30" s="128" customFormat="1" ht="33" x14ac:dyDescent="0.25">
      <c r="A614" s="135">
        <v>608</v>
      </c>
      <c r="B614" s="40" t="s">
        <v>5093</v>
      </c>
      <c r="C614" s="12" t="s">
        <v>3124</v>
      </c>
      <c r="D614" s="13" t="s">
        <v>3112</v>
      </c>
      <c r="E614" s="13" t="s">
        <v>4332</v>
      </c>
      <c r="F614" s="12" t="s">
        <v>3125</v>
      </c>
      <c r="G614" s="14" t="s">
        <v>3126</v>
      </c>
      <c r="H614" s="14" t="s">
        <v>3126</v>
      </c>
      <c r="I614" s="15" t="s">
        <v>3126</v>
      </c>
      <c r="J614" s="12" t="s">
        <v>5</v>
      </c>
      <c r="K614" s="12" t="s">
        <v>24</v>
      </c>
      <c r="L614" s="12">
        <v>1055</v>
      </c>
      <c r="M614" s="16">
        <v>1055</v>
      </c>
      <c r="N614" s="14" t="s">
        <v>3114</v>
      </c>
      <c r="O614" s="17">
        <v>590000</v>
      </c>
      <c r="P614" s="17">
        <v>139304.347826087</v>
      </c>
      <c r="Q614" s="18">
        <v>729000</v>
      </c>
      <c r="R614" s="18">
        <f t="shared" si="64"/>
        <v>181095.65217391308</v>
      </c>
      <c r="S614" s="18">
        <v>0</v>
      </c>
      <c r="T614" s="18">
        <f t="shared" si="65"/>
        <v>771095.65217391308</v>
      </c>
      <c r="U614" s="18">
        <f t="shared" si="66"/>
        <v>771000</v>
      </c>
      <c r="V614" s="13" t="s">
        <v>19</v>
      </c>
      <c r="W614" s="13" t="s">
        <v>177</v>
      </c>
      <c r="X614" s="44" t="s">
        <v>5922</v>
      </c>
      <c r="Y614" s="13" t="s">
        <v>21</v>
      </c>
      <c r="Z614" s="19">
        <v>43294</v>
      </c>
      <c r="AA614" s="20">
        <f t="shared" si="67"/>
        <v>771000</v>
      </c>
      <c r="AB614" s="20">
        <v>781200</v>
      </c>
      <c r="AC614" s="147"/>
      <c r="AD614" s="147"/>
    </row>
    <row r="615" spans="1:30" s="128" customFormat="1" ht="33" x14ac:dyDescent="0.25">
      <c r="A615" s="135">
        <v>609</v>
      </c>
      <c r="B615" s="40" t="s">
        <v>5088</v>
      </c>
      <c r="C615" s="12" t="s">
        <v>3109</v>
      </c>
      <c r="D615" s="13" t="s">
        <v>3106</v>
      </c>
      <c r="E615" s="13" t="s">
        <v>4334</v>
      </c>
      <c r="F615" s="12" t="s">
        <v>3110</v>
      </c>
      <c r="G615" s="14" t="s">
        <v>3107</v>
      </c>
      <c r="H615" s="14" t="s">
        <v>3107</v>
      </c>
      <c r="I615" s="15" t="s">
        <v>3107</v>
      </c>
      <c r="J615" s="12" t="s">
        <v>5</v>
      </c>
      <c r="K615" s="12" t="s">
        <v>24</v>
      </c>
      <c r="L615" s="12">
        <v>1054</v>
      </c>
      <c r="M615" s="16">
        <v>1054</v>
      </c>
      <c r="N615" s="14" t="s">
        <v>3108</v>
      </c>
      <c r="O615" s="17">
        <v>950000</v>
      </c>
      <c r="P615" s="17">
        <v>78260.869565217406</v>
      </c>
      <c r="Q615" s="18">
        <v>1028000</v>
      </c>
      <c r="R615" s="18">
        <f t="shared" si="64"/>
        <v>101739.13043478262</v>
      </c>
      <c r="S615" s="18">
        <v>0</v>
      </c>
      <c r="T615" s="18">
        <f t="shared" si="65"/>
        <v>1051739.1304347827</v>
      </c>
      <c r="U615" s="18">
        <f t="shared" si="66"/>
        <v>1051700</v>
      </c>
      <c r="V615" s="13" t="s">
        <v>180</v>
      </c>
      <c r="W615" s="13" t="s">
        <v>177</v>
      </c>
      <c r="X615" s="44" t="s">
        <v>5921</v>
      </c>
      <c r="Y615" s="13" t="s">
        <v>30</v>
      </c>
      <c r="Z615" s="19">
        <v>43294</v>
      </c>
      <c r="AA615" s="20">
        <f t="shared" si="67"/>
        <v>1051700</v>
      </c>
      <c r="AB615" s="20">
        <v>1057400</v>
      </c>
      <c r="AC615" s="147"/>
      <c r="AD615" s="147"/>
    </row>
    <row r="616" spans="1:30" s="128" customFormat="1" ht="33" x14ac:dyDescent="0.25">
      <c r="A616" s="135">
        <v>610</v>
      </c>
      <c r="B616" s="40" t="s">
        <v>5089</v>
      </c>
      <c r="C616" s="12" t="s">
        <v>3115</v>
      </c>
      <c r="D616" s="13" t="s">
        <v>3112</v>
      </c>
      <c r="E616" s="13" t="s">
        <v>5298</v>
      </c>
      <c r="F616" s="12" t="s">
        <v>3116</v>
      </c>
      <c r="G616" s="14" t="s">
        <v>3117</v>
      </c>
      <c r="H616" s="14" t="s">
        <v>3117</v>
      </c>
      <c r="I616" s="15" t="s">
        <v>3117</v>
      </c>
      <c r="J616" s="12" t="s">
        <v>26</v>
      </c>
      <c r="K616" s="12" t="s">
        <v>24</v>
      </c>
      <c r="L616" s="12">
        <v>1055</v>
      </c>
      <c r="M616" s="16">
        <v>1055</v>
      </c>
      <c r="N616" s="14" t="s">
        <v>3114</v>
      </c>
      <c r="O616" s="17">
        <v>590000</v>
      </c>
      <c r="P616" s="17">
        <v>139304.347826087</v>
      </c>
      <c r="Q616" s="18">
        <v>729000</v>
      </c>
      <c r="R616" s="18">
        <f t="shared" si="64"/>
        <v>181095.65217391308</v>
      </c>
      <c r="S616" s="18">
        <v>0</v>
      </c>
      <c r="T616" s="18">
        <f t="shared" si="65"/>
        <v>771095.65217391308</v>
      </c>
      <c r="U616" s="18">
        <f t="shared" si="66"/>
        <v>771000</v>
      </c>
      <c r="V616" s="13" t="s">
        <v>34</v>
      </c>
      <c r="W616" s="13" t="s">
        <v>177</v>
      </c>
      <c r="X616" s="44" t="s">
        <v>5922</v>
      </c>
      <c r="Y616" s="13" t="s">
        <v>46</v>
      </c>
      <c r="Z616" s="19">
        <v>43294</v>
      </c>
      <c r="AA616" s="20">
        <f t="shared" si="67"/>
        <v>771000</v>
      </c>
      <c r="AB616" s="20">
        <v>781200</v>
      </c>
      <c r="AC616" s="147"/>
      <c r="AD616" s="147"/>
    </row>
    <row r="617" spans="1:30" s="128" customFormat="1" ht="33" x14ac:dyDescent="0.25">
      <c r="A617" s="135">
        <v>611</v>
      </c>
      <c r="B617" s="40" t="s">
        <v>5090</v>
      </c>
      <c r="C617" s="12" t="s">
        <v>3111</v>
      </c>
      <c r="D617" s="13" t="s">
        <v>3112</v>
      </c>
      <c r="E617" s="13" t="s">
        <v>5298</v>
      </c>
      <c r="F617" s="12" t="s">
        <v>3113</v>
      </c>
      <c r="G617" s="14" t="s">
        <v>3114</v>
      </c>
      <c r="H617" s="14" t="s">
        <v>3114</v>
      </c>
      <c r="I617" s="15" t="s">
        <v>3114</v>
      </c>
      <c r="J617" s="12" t="s">
        <v>26</v>
      </c>
      <c r="K617" s="12" t="s">
        <v>18</v>
      </c>
      <c r="L617" s="12">
        <v>1055</v>
      </c>
      <c r="M617" s="16">
        <v>1055</v>
      </c>
      <c r="N617" s="14" t="s">
        <v>3114</v>
      </c>
      <c r="O617" s="17">
        <v>590000</v>
      </c>
      <c r="P617" s="17">
        <v>139304.347826087</v>
      </c>
      <c r="Q617" s="18">
        <v>729000</v>
      </c>
      <c r="R617" s="18">
        <f t="shared" si="64"/>
        <v>181095.65217391308</v>
      </c>
      <c r="S617" s="18">
        <v>0</v>
      </c>
      <c r="T617" s="18">
        <f t="shared" si="65"/>
        <v>771095.65217391308</v>
      </c>
      <c r="U617" s="18">
        <f t="shared" si="66"/>
        <v>771000</v>
      </c>
      <c r="V617" s="13" t="s">
        <v>34</v>
      </c>
      <c r="W617" s="13" t="s">
        <v>177</v>
      </c>
      <c r="X617" s="44" t="s">
        <v>5922</v>
      </c>
      <c r="Y617" s="13" t="s">
        <v>35</v>
      </c>
      <c r="Z617" s="19">
        <v>43294</v>
      </c>
      <c r="AA617" s="20">
        <f t="shared" si="67"/>
        <v>771000</v>
      </c>
      <c r="AB617" s="20">
        <v>781200</v>
      </c>
      <c r="AC617" s="147"/>
      <c r="AD617" s="147"/>
    </row>
    <row r="618" spans="1:30" s="128" customFormat="1" ht="33" x14ac:dyDescent="0.25">
      <c r="A618" s="135">
        <v>612</v>
      </c>
      <c r="B618" s="40" t="s">
        <v>5091</v>
      </c>
      <c r="C618" s="12" t="s">
        <v>3118</v>
      </c>
      <c r="D618" s="13" t="s">
        <v>3112</v>
      </c>
      <c r="E618" s="13" t="s">
        <v>5298</v>
      </c>
      <c r="F618" s="12" t="s">
        <v>3119</v>
      </c>
      <c r="G618" s="14" t="s">
        <v>3120</v>
      </c>
      <c r="H618" s="14" t="s">
        <v>3120</v>
      </c>
      <c r="I618" s="15" t="s">
        <v>3120</v>
      </c>
      <c r="J618" s="12" t="s">
        <v>26</v>
      </c>
      <c r="K618" s="12" t="s">
        <v>22</v>
      </c>
      <c r="L618" s="12">
        <v>1055</v>
      </c>
      <c r="M618" s="16">
        <v>1055</v>
      </c>
      <c r="N618" s="14" t="s">
        <v>3114</v>
      </c>
      <c r="O618" s="17">
        <v>590000</v>
      </c>
      <c r="P618" s="17">
        <v>139304.347826087</v>
      </c>
      <c r="Q618" s="18">
        <v>729000</v>
      </c>
      <c r="R618" s="18">
        <f t="shared" si="64"/>
        <v>181095.65217391308</v>
      </c>
      <c r="S618" s="18">
        <v>0</v>
      </c>
      <c r="T618" s="18">
        <f t="shared" si="65"/>
        <v>771095.65217391308</v>
      </c>
      <c r="U618" s="18">
        <f t="shared" si="66"/>
        <v>771000</v>
      </c>
      <c r="V618" s="13" t="s">
        <v>34</v>
      </c>
      <c r="W618" s="13" t="s">
        <v>177</v>
      </c>
      <c r="X618" s="44" t="s">
        <v>5922</v>
      </c>
      <c r="Y618" s="13"/>
      <c r="Z618" s="19"/>
      <c r="AA618" s="20">
        <f t="shared" si="67"/>
        <v>771000</v>
      </c>
      <c r="AB618" s="20">
        <v>781200</v>
      </c>
      <c r="AC618" s="147"/>
      <c r="AD618" s="147"/>
    </row>
    <row r="619" spans="1:30" s="128" customFormat="1" ht="33" x14ac:dyDescent="0.25">
      <c r="A619" s="135">
        <v>613</v>
      </c>
      <c r="B619" s="40" t="s">
        <v>5083</v>
      </c>
      <c r="C619" s="12" t="s">
        <v>3093</v>
      </c>
      <c r="D619" s="13" t="s">
        <v>3083</v>
      </c>
      <c r="E619" s="13" t="s">
        <v>4334</v>
      </c>
      <c r="F619" s="12" t="s">
        <v>3094</v>
      </c>
      <c r="G619" s="14" t="s">
        <v>3085</v>
      </c>
      <c r="H619" s="14" t="s">
        <v>3085</v>
      </c>
      <c r="I619" s="15" t="s">
        <v>3085</v>
      </c>
      <c r="J619" s="12" t="s">
        <v>5</v>
      </c>
      <c r="K619" s="12" t="s">
        <v>22</v>
      </c>
      <c r="L619" s="12">
        <v>1052</v>
      </c>
      <c r="M619" s="16">
        <v>1052</v>
      </c>
      <c r="N619" s="14" t="s">
        <v>3086</v>
      </c>
      <c r="O619" s="17">
        <v>210000</v>
      </c>
      <c r="P619" s="17">
        <v>103304.347826087</v>
      </c>
      <c r="Q619" s="18">
        <v>313000</v>
      </c>
      <c r="R619" s="18">
        <f t="shared" si="64"/>
        <v>134295.65217391311</v>
      </c>
      <c r="S619" s="18">
        <v>0</v>
      </c>
      <c r="T619" s="18">
        <f t="shared" si="65"/>
        <v>344295.65217391308</v>
      </c>
      <c r="U619" s="18">
        <f t="shared" si="66"/>
        <v>344200</v>
      </c>
      <c r="V619" s="13" t="s">
        <v>180</v>
      </c>
      <c r="W619" s="13" t="s">
        <v>177</v>
      </c>
      <c r="X619" s="44" t="s">
        <v>5921</v>
      </c>
      <c r="Y619" s="13" t="s">
        <v>30</v>
      </c>
      <c r="Z619" s="19">
        <v>43294</v>
      </c>
      <c r="AA619" s="20">
        <f t="shared" si="67"/>
        <v>344200</v>
      </c>
      <c r="AB619" s="20">
        <v>351800</v>
      </c>
      <c r="AC619" s="147"/>
      <c r="AD619" s="147"/>
    </row>
    <row r="620" spans="1:30" s="128" customFormat="1" ht="33" x14ac:dyDescent="0.25">
      <c r="A620" s="135">
        <v>614</v>
      </c>
      <c r="B620" s="40" t="s">
        <v>5084</v>
      </c>
      <c r="C620" s="12" t="s">
        <v>3097</v>
      </c>
      <c r="D620" s="13" t="s">
        <v>3083</v>
      </c>
      <c r="E620" s="13" t="s">
        <v>4334</v>
      </c>
      <c r="F620" s="12" t="s">
        <v>3098</v>
      </c>
      <c r="G620" s="14" t="s">
        <v>3092</v>
      </c>
      <c r="H620" s="14" t="s">
        <v>3092</v>
      </c>
      <c r="I620" s="15" t="s">
        <v>3092</v>
      </c>
      <c r="J620" s="12" t="s">
        <v>5</v>
      </c>
      <c r="K620" s="12" t="s">
        <v>22</v>
      </c>
      <c r="L620" s="12">
        <v>1052</v>
      </c>
      <c r="M620" s="16">
        <v>1052</v>
      </c>
      <c r="N620" s="14" t="s">
        <v>3086</v>
      </c>
      <c r="O620" s="17">
        <v>210000</v>
      </c>
      <c r="P620" s="17">
        <v>103304.347826087</v>
      </c>
      <c r="Q620" s="18">
        <v>313000</v>
      </c>
      <c r="R620" s="18">
        <f t="shared" si="64"/>
        <v>134295.65217391311</v>
      </c>
      <c r="S620" s="18">
        <v>0</v>
      </c>
      <c r="T620" s="18">
        <f t="shared" si="65"/>
        <v>344295.65217391308</v>
      </c>
      <c r="U620" s="18">
        <f t="shared" si="66"/>
        <v>344200</v>
      </c>
      <c r="V620" s="13" t="s">
        <v>180</v>
      </c>
      <c r="W620" s="13" t="s">
        <v>177</v>
      </c>
      <c r="X620" s="44" t="s">
        <v>5921</v>
      </c>
      <c r="Y620" s="13" t="s">
        <v>30</v>
      </c>
      <c r="Z620" s="19">
        <v>43294</v>
      </c>
      <c r="AA620" s="20">
        <f t="shared" si="67"/>
        <v>344200</v>
      </c>
      <c r="AB620" s="20">
        <v>351800</v>
      </c>
      <c r="AC620" s="147"/>
      <c r="AD620" s="147"/>
    </row>
    <row r="621" spans="1:30" s="128" customFormat="1" ht="33" x14ac:dyDescent="0.25">
      <c r="A621" s="135">
        <v>615</v>
      </c>
      <c r="B621" s="40" t="s">
        <v>5085</v>
      </c>
      <c r="C621" s="12" t="s">
        <v>3095</v>
      </c>
      <c r="D621" s="13" t="s">
        <v>3083</v>
      </c>
      <c r="E621" s="13" t="s">
        <v>4334</v>
      </c>
      <c r="F621" s="12" t="s">
        <v>3096</v>
      </c>
      <c r="G621" s="14" t="s">
        <v>3089</v>
      </c>
      <c r="H621" s="14" t="s">
        <v>3089</v>
      </c>
      <c r="I621" s="15" t="s">
        <v>3089</v>
      </c>
      <c r="J621" s="12" t="s">
        <v>5</v>
      </c>
      <c r="K621" s="12" t="s">
        <v>22</v>
      </c>
      <c r="L621" s="12">
        <v>1052</v>
      </c>
      <c r="M621" s="16">
        <v>1052</v>
      </c>
      <c r="N621" s="14" t="s">
        <v>3086</v>
      </c>
      <c r="O621" s="17">
        <v>210000</v>
      </c>
      <c r="P621" s="17">
        <v>103304.347826087</v>
      </c>
      <c r="Q621" s="18">
        <v>313000</v>
      </c>
      <c r="R621" s="18">
        <f t="shared" si="64"/>
        <v>134295.65217391311</v>
      </c>
      <c r="S621" s="18">
        <v>0</v>
      </c>
      <c r="T621" s="18">
        <f t="shared" si="65"/>
        <v>344295.65217391308</v>
      </c>
      <c r="U621" s="18">
        <f t="shared" si="66"/>
        <v>344200</v>
      </c>
      <c r="V621" s="13" t="s">
        <v>180</v>
      </c>
      <c r="W621" s="13" t="s">
        <v>177</v>
      </c>
      <c r="X621" s="44" t="s">
        <v>5921</v>
      </c>
      <c r="Y621" s="13" t="s">
        <v>30</v>
      </c>
      <c r="Z621" s="19">
        <v>43294</v>
      </c>
      <c r="AA621" s="20">
        <f t="shared" si="67"/>
        <v>344200</v>
      </c>
      <c r="AB621" s="20">
        <v>351800</v>
      </c>
      <c r="AC621" s="147"/>
      <c r="AD621" s="147"/>
    </row>
    <row r="622" spans="1:30" s="128" customFormat="1" ht="33" x14ac:dyDescent="0.25">
      <c r="A622" s="135">
        <v>616</v>
      </c>
      <c r="B622" s="40" t="s">
        <v>5086</v>
      </c>
      <c r="C622" s="12" t="s">
        <v>3099</v>
      </c>
      <c r="D622" s="13" t="s">
        <v>3100</v>
      </c>
      <c r="E622" s="13" t="s">
        <v>5298</v>
      </c>
      <c r="F622" s="12" t="s">
        <v>3101</v>
      </c>
      <c r="G622" s="14" t="s">
        <v>3102</v>
      </c>
      <c r="H622" s="14" t="s">
        <v>3102</v>
      </c>
      <c r="I622" s="15" t="s">
        <v>3102</v>
      </c>
      <c r="J622" s="12" t="s">
        <v>5</v>
      </c>
      <c r="K622" s="12" t="s">
        <v>18</v>
      </c>
      <c r="L622" s="12">
        <v>1053</v>
      </c>
      <c r="M622" s="16">
        <v>1053</v>
      </c>
      <c r="N622" s="14" t="s">
        <v>3103</v>
      </c>
      <c r="O622" s="17">
        <v>420000</v>
      </c>
      <c r="P622" s="17">
        <v>139304.347826087</v>
      </c>
      <c r="Q622" s="18">
        <v>559000</v>
      </c>
      <c r="R622" s="18">
        <f t="shared" si="64"/>
        <v>181095.65217391308</v>
      </c>
      <c r="S622" s="18">
        <v>0</v>
      </c>
      <c r="T622" s="18">
        <f t="shared" si="65"/>
        <v>601095.65217391308</v>
      </c>
      <c r="U622" s="18">
        <f t="shared" si="66"/>
        <v>601000</v>
      </c>
      <c r="V622" s="13" t="s">
        <v>34</v>
      </c>
      <c r="W622" s="13" t="s">
        <v>177</v>
      </c>
      <c r="X622" s="44" t="s">
        <v>5921</v>
      </c>
      <c r="Y622" s="13" t="s">
        <v>35</v>
      </c>
      <c r="Z622" s="19">
        <v>43294</v>
      </c>
      <c r="AA622" s="20">
        <f t="shared" si="67"/>
        <v>601000</v>
      </c>
      <c r="AB622" s="20">
        <v>611200</v>
      </c>
      <c r="AC622" s="147"/>
      <c r="AD622" s="147"/>
    </row>
    <row r="623" spans="1:30" s="128" customFormat="1" ht="33" x14ac:dyDescent="0.25">
      <c r="A623" s="135">
        <v>617</v>
      </c>
      <c r="B623" s="40" t="s">
        <v>5087</v>
      </c>
      <c r="C623" s="12" t="s">
        <v>3104</v>
      </c>
      <c r="D623" s="13" t="s">
        <v>3100</v>
      </c>
      <c r="E623" s="13" t="s">
        <v>4334</v>
      </c>
      <c r="F623" s="12" t="s">
        <v>3105</v>
      </c>
      <c r="G623" s="14" t="s">
        <v>3102</v>
      </c>
      <c r="H623" s="14" t="s">
        <v>3102</v>
      </c>
      <c r="I623" s="15" t="s">
        <v>3102</v>
      </c>
      <c r="J623" s="12" t="s">
        <v>5</v>
      </c>
      <c r="K623" s="12" t="s">
        <v>18</v>
      </c>
      <c r="L623" s="12">
        <v>1053</v>
      </c>
      <c r="M623" s="16">
        <v>1053</v>
      </c>
      <c r="N623" s="14" t="s">
        <v>3103</v>
      </c>
      <c r="O623" s="17">
        <v>420000</v>
      </c>
      <c r="P623" s="17">
        <v>139304.347826087</v>
      </c>
      <c r="Q623" s="18">
        <v>559000</v>
      </c>
      <c r="R623" s="18">
        <f t="shared" si="64"/>
        <v>181095.65217391308</v>
      </c>
      <c r="S623" s="18">
        <v>0</v>
      </c>
      <c r="T623" s="18">
        <f t="shared" si="65"/>
        <v>601095.65217391308</v>
      </c>
      <c r="U623" s="18">
        <f t="shared" si="66"/>
        <v>601000</v>
      </c>
      <c r="V623" s="13" t="s">
        <v>180</v>
      </c>
      <c r="W623" s="13" t="s">
        <v>177</v>
      </c>
      <c r="X623" s="44" t="s">
        <v>5921</v>
      </c>
      <c r="Y623" s="13" t="s">
        <v>30</v>
      </c>
      <c r="Z623" s="19">
        <v>43294</v>
      </c>
      <c r="AA623" s="20">
        <f t="shared" si="67"/>
        <v>601000</v>
      </c>
      <c r="AB623" s="20">
        <v>611200</v>
      </c>
      <c r="AC623" s="147"/>
      <c r="AD623" s="147"/>
    </row>
    <row r="624" spans="1:30" s="128" customFormat="1" ht="33" x14ac:dyDescent="0.25">
      <c r="A624" s="135">
        <v>618</v>
      </c>
      <c r="B624" s="40" t="s">
        <v>5078</v>
      </c>
      <c r="C624" s="12" t="s">
        <v>3074</v>
      </c>
      <c r="D624" s="13" t="s">
        <v>3070</v>
      </c>
      <c r="E624" s="13" t="s">
        <v>4332</v>
      </c>
      <c r="F624" s="12" t="s">
        <v>3075</v>
      </c>
      <c r="G624" s="14" t="s">
        <v>3076</v>
      </c>
      <c r="H624" s="14" t="s">
        <v>3076</v>
      </c>
      <c r="I624" s="15" t="s">
        <v>3076</v>
      </c>
      <c r="J624" s="12" t="s">
        <v>5</v>
      </c>
      <c r="K624" s="12" t="s">
        <v>24</v>
      </c>
      <c r="L624" s="12">
        <v>1050</v>
      </c>
      <c r="M624" s="16">
        <v>1050</v>
      </c>
      <c r="N624" s="14" t="s">
        <v>3073</v>
      </c>
      <c r="O624" s="17">
        <v>340000</v>
      </c>
      <c r="P624" s="17">
        <v>139304.347826087</v>
      </c>
      <c r="Q624" s="18">
        <v>479000</v>
      </c>
      <c r="R624" s="18">
        <f t="shared" si="64"/>
        <v>181095.65217391308</v>
      </c>
      <c r="S624" s="18">
        <v>0</v>
      </c>
      <c r="T624" s="18">
        <f t="shared" si="65"/>
        <v>521095.65217391308</v>
      </c>
      <c r="U624" s="18">
        <f t="shared" si="66"/>
        <v>521000</v>
      </c>
      <c r="V624" s="13" t="s">
        <v>19</v>
      </c>
      <c r="W624" s="13" t="s">
        <v>177</v>
      </c>
      <c r="X624" s="44" t="s">
        <v>5921</v>
      </c>
      <c r="Y624" s="13" t="s">
        <v>25</v>
      </c>
      <c r="Z624" s="19">
        <v>43294</v>
      </c>
      <c r="AA624" s="20">
        <f t="shared" si="67"/>
        <v>521000</v>
      </c>
      <c r="AB624" s="20">
        <v>531200</v>
      </c>
      <c r="AC624" s="147"/>
      <c r="AD624" s="147"/>
    </row>
    <row r="625" spans="1:30" s="128" customFormat="1" ht="33" x14ac:dyDescent="0.25">
      <c r="A625" s="135">
        <v>619</v>
      </c>
      <c r="B625" s="40" t="s">
        <v>5079</v>
      </c>
      <c r="C625" s="12" t="s">
        <v>3077</v>
      </c>
      <c r="D625" s="13" t="s">
        <v>3078</v>
      </c>
      <c r="E625" s="13" t="s">
        <v>4332</v>
      </c>
      <c r="F625" s="12" t="s">
        <v>3079</v>
      </c>
      <c r="G625" s="14" t="s">
        <v>4038</v>
      </c>
      <c r="H625" s="14" t="s">
        <v>4038</v>
      </c>
      <c r="I625" s="15" t="s">
        <v>3080</v>
      </c>
      <c r="J625" s="12" t="s">
        <v>5</v>
      </c>
      <c r="K625" s="12" t="s">
        <v>18</v>
      </c>
      <c r="L625" s="12">
        <v>1051</v>
      </c>
      <c r="M625" s="16">
        <v>1051</v>
      </c>
      <c r="N625" s="14" t="s">
        <v>3081</v>
      </c>
      <c r="O625" s="17">
        <v>300000</v>
      </c>
      <c r="P625" s="17">
        <v>139304.347826087</v>
      </c>
      <c r="Q625" s="18">
        <v>439000</v>
      </c>
      <c r="R625" s="18">
        <f t="shared" si="64"/>
        <v>181095.65217391308</v>
      </c>
      <c r="S625" s="18">
        <v>0</v>
      </c>
      <c r="T625" s="18">
        <f t="shared" si="65"/>
        <v>481095.65217391308</v>
      </c>
      <c r="U625" s="18">
        <f t="shared" si="66"/>
        <v>481000</v>
      </c>
      <c r="V625" s="13" t="s">
        <v>19</v>
      </c>
      <c r="W625" s="13" t="s">
        <v>177</v>
      </c>
      <c r="X625" s="44" t="s">
        <v>5921</v>
      </c>
      <c r="Y625" s="13" t="s">
        <v>25</v>
      </c>
      <c r="Z625" s="19">
        <v>43294</v>
      </c>
      <c r="AA625" s="20">
        <f t="shared" si="67"/>
        <v>481000</v>
      </c>
      <c r="AB625" s="20">
        <v>491200</v>
      </c>
      <c r="AC625" s="147"/>
      <c r="AD625" s="147"/>
    </row>
    <row r="626" spans="1:30" s="128" customFormat="1" ht="33" x14ac:dyDescent="0.25">
      <c r="A626" s="135">
        <v>620</v>
      </c>
      <c r="B626" s="40" t="s">
        <v>5080</v>
      </c>
      <c r="C626" s="12" t="s">
        <v>3082</v>
      </c>
      <c r="D626" s="13" t="s">
        <v>3083</v>
      </c>
      <c r="E626" s="13" t="s">
        <v>5298</v>
      </c>
      <c r="F626" s="12" t="s">
        <v>3084</v>
      </c>
      <c r="G626" s="14" t="s">
        <v>3085</v>
      </c>
      <c r="H626" s="14" t="s">
        <v>3085</v>
      </c>
      <c r="I626" s="15" t="s">
        <v>3085</v>
      </c>
      <c r="J626" s="12" t="s">
        <v>5</v>
      </c>
      <c r="K626" s="12" t="s">
        <v>22</v>
      </c>
      <c r="L626" s="12">
        <v>1052</v>
      </c>
      <c r="M626" s="16">
        <v>1052</v>
      </c>
      <c r="N626" s="14" t="s">
        <v>3086</v>
      </c>
      <c r="O626" s="17">
        <v>210000</v>
      </c>
      <c r="P626" s="17">
        <v>103304.347826087</v>
      </c>
      <c r="Q626" s="18">
        <v>313000</v>
      </c>
      <c r="R626" s="18">
        <f t="shared" si="64"/>
        <v>134295.65217391311</v>
      </c>
      <c r="S626" s="18">
        <v>0</v>
      </c>
      <c r="T626" s="18">
        <f t="shared" si="65"/>
        <v>344295.65217391308</v>
      </c>
      <c r="U626" s="18">
        <f t="shared" si="66"/>
        <v>344200</v>
      </c>
      <c r="V626" s="13" t="s">
        <v>34</v>
      </c>
      <c r="W626" s="13" t="s">
        <v>177</v>
      </c>
      <c r="X626" s="44" t="s">
        <v>5921</v>
      </c>
      <c r="Y626" s="13" t="s">
        <v>35</v>
      </c>
      <c r="Z626" s="19">
        <v>43294</v>
      </c>
      <c r="AA626" s="20">
        <f t="shared" si="67"/>
        <v>344200</v>
      </c>
      <c r="AB626" s="20">
        <v>351800</v>
      </c>
      <c r="AC626" s="147"/>
      <c r="AD626" s="147"/>
    </row>
    <row r="627" spans="1:30" s="128" customFormat="1" ht="33" x14ac:dyDescent="0.25">
      <c r="A627" s="135">
        <v>621</v>
      </c>
      <c r="B627" s="40" t="s">
        <v>5081</v>
      </c>
      <c r="C627" s="12" t="s">
        <v>3090</v>
      </c>
      <c r="D627" s="13" t="s">
        <v>3083</v>
      </c>
      <c r="E627" s="13" t="s">
        <v>5298</v>
      </c>
      <c r="F627" s="12" t="s">
        <v>3091</v>
      </c>
      <c r="G627" s="14" t="s">
        <v>3092</v>
      </c>
      <c r="H627" s="14" t="s">
        <v>3092</v>
      </c>
      <c r="I627" s="15" t="s">
        <v>3092</v>
      </c>
      <c r="J627" s="12" t="s">
        <v>5</v>
      </c>
      <c r="K627" s="12" t="s">
        <v>22</v>
      </c>
      <c r="L627" s="12">
        <v>1052</v>
      </c>
      <c r="M627" s="16">
        <v>1052</v>
      </c>
      <c r="N627" s="14" t="s">
        <v>3086</v>
      </c>
      <c r="O627" s="17">
        <v>210000</v>
      </c>
      <c r="P627" s="17">
        <v>103304.347826087</v>
      </c>
      <c r="Q627" s="18">
        <v>313000</v>
      </c>
      <c r="R627" s="18">
        <f t="shared" si="64"/>
        <v>134295.65217391311</v>
      </c>
      <c r="S627" s="18">
        <v>0</v>
      </c>
      <c r="T627" s="18">
        <f t="shared" si="65"/>
        <v>344295.65217391308</v>
      </c>
      <c r="U627" s="18">
        <f t="shared" si="66"/>
        <v>344200</v>
      </c>
      <c r="V627" s="13" t="s">
        <v>34</v>
      </c>
      <c r="W627" s="13" t="s">
        <v>177</v>
      </c>
      <c r="X627" s="44" t="s">
        <v>5921</v>
      </c>
      <c r="Y627" s="13" t="s">
        <v>35</v>
      </c>
      <c r="Z627" s="19">
        <v>43294</v>
      </c>
      <c r="AA627" s="20">
        <f t="shared" si="67"/>
        <v>344200</v>
      </c>
      <c r="AB627" s="20">
        <v>351800</v>
      </c>
      <c r="AC627" s="147"/>
      <c r="AD627" s="147"/>
    </row>
    <row r="628" spans="1:30" s="128" customFormat="1" ht="33" x14ac:dyDescent="0.25">
      <c r="A628" s="135">
        <v>622</v>
      </c>
      <c r="B628" s="40" t="s">
        <v>5082</v>
      </c>
      <c r="C628" s="12" t="s">
        <v>3087</v>
      </c>
      <c r="D628" s="13" t="s">
        <v>3083</v>
      </c>
      <c r="E628" s="13" t="s">
        <v>5298</v>
      </c>
      <c r="F628" s="12" t="s">
        <v>3088</v>
      </c>
      <c r="G628" s="14" t="s">
        <v>3089</v>
      </c>
      <c r="H628" s="14" t="s">
        <v>3089</v>
      </c>
      <c r="I628" s="15" t="s">
        <v>3089</v>
      </c>
      <c r="J628" s="12" t="s">
        <v>5</v>
      </c>
      <c r="K628" s="12" t="s">
        <v>22</v>
      </c>
      <c r="L628" s="12">
        <v>1052</v>
      </c>
      <c r="M628" s="16">
        <v>1052</v>
      </c>
      <c r="N628" s="14" t="s">
        <v>3086</v>
      </c>
      <c r="O628" s="17">
        <v>210000</v>
      </c>
      <c r="P628" s="17">
        <v>103304.347826087</v>
      </c>
      <c r="Q628" s="18">
        <v>313000</v>
      </c>
      <c r="R628" s="18">
        <f t="shared" si="64"/>
        <v>134295.65217391311</v>
      </c>
      <c r="S628" s="18">
        <v>0</v>
      </c>
      <c r="T628" s="18">
        <f t="shared" si="65"/>
        <v>344295.65217391308</v>
      </c>
      <c r="U628" s="18">
        <f t="shared" si="66"/>
        <v>344200</v>
      </c>
      <c r="V628" s="13" t="s">
        <v>34</v>
      </c>
      <c r="W628" s="13" t="s">
        <v>177</v>
      </c>
      <c r="X628" s="44" t="s">
        <v>5921</v>
      </c>
      <c r="Y628" s="13" t="s">
        <v>35</v>
      </c>
      <c r="Z628" s="19">
        <v>43294</v>
      </c>
      <c r="AA628" s="20">
        <f t="shared" si="67"/>
        <v>344200</v>
      </c>
      <c r="AB628" s="20">
        <v>351800</v>
      </c>
      <c r="AC628" s="147"/>
      <c r="AD628" s="147"/>
    </row>
    <row r="629" spans="1:30" s="128" customFormat="1" ht="33" x14ac:dyDescent="0.25">
      <c r="A629" s="135">
        <v>623</v>
      </c>
      <c r="B629" s="40" t="s">
        <v>5076</v>
      </c>
      <c r="C629" s="12" t="s">
        <v>3066</v>
      </c>
      <c r="D629" s="13" t="s">
        <v>3064</v>
      </c>
      <c r="E629" s="13" t="s">
        <v>4334</v>
      </c>
      <c r="F629" s="12" t="s">
        <v>3067</v>
      </c>
      <c r="G629" s="14" t="s">
        <v>3068</v>
      </c>
      <c r="H629" s="14" t="s">
        <v>3068</v>
      </c>
      <c r="I629" s="15" t="s">
        <v>3068</v>
      </c>
      <c r="J629" s="12" t="s">
        <v>5</v>
      </c>
      <c r="K629" s="12" t="s">
        <v>18</v>
      </c>
      <c r="L629" s="12">
        <v>1049</v>
      </c>
      <c r="M629" s="16">
        <v>1049</v>
      </c>
      <c r="N629" s="14" t="s">
        <v>3065</v>
      </c>
      <c r="O629" s="17">
        <v>590000</v>
      </c>
      <c r="P629" s="17">
        <v>278608.69565217401</v>
      </c>
      <c r="Q629" s="18">
        <v>868000</v>
      </c>
      <c r="R629" s="18">
        <f t="shared" si="64"/>
        <v>362191.30434782617</v>
      </c>
      <c r="S629" s="18">
        <v>0</v>
      </c>
      <c r="T629" s="18">
        <f t="shared" si="65"/>
        <v>952191.30434782617</v>
      </c>
      <c r="U629" s="18">
        <f t="shared" si="66"/>
        <v>952100</v>
      </c>
      <c r="V629" s="13" t="s">
        <v>180</v>
      </c>
      <c r="W629" s="13" t="s">
        <v>177</v>
      </c>
      <c r="X629" s="44"/>
      <c r="Y629" s="13" t="s">
        <v>60</v>
      </c>
      <c r="Z629" s="19">
        <v>43294</v>
      </c>
      <c r="AA629" s="20">
        <f t="shared" si="67"/>
        <v>952100</v>
      </c>
      <c r="AB629" s="20">
        <v>972400</v>
      </c>
      <c r="AC629" s="147"/>
      <c r="AD629" s="147"/>
    </row>
    <row r="630" spans="1:30" s="128" customFormat="1" ht="33" x14ac:dyDescent="0.25">
      <c r="A630" s="135">
        <v>624</v>
      </c>
      <c r="B630" s="40" t="s">
        <v>5077</v>
      </c>
      <c r="C630" s="12" t="s">
        <v>3069</v>
      </c>
      <c r="D630" s="13" t="s">
        <v>3070</v>
      </c>
      <c r="E630" s="13" t="s">
        <v>4332</v>
      </c>
      <c r="F630" s="12" t="s">
        <v>3071</v>
      </c>
      <c r="G630" s="14" t="s">
        <v>3072</v>
      </c>
      <c r="H630" s="14" t="s">
        <v>3072</v>
      </c>
      <c r="I630" s="15" t="s">
        <v>3072</v>
      </c>
      <c r="J630" s="12" t="s">
        <v>26</v>
      </c>
      <c r="K630" s="12" t="s">
        <v>18</v>
      </c>
      <c r="L630" s="12">
        <v>1050</v>
      </c>
      <c r="M630" s="16">
        <v>1050</v>
      </c>
      <c r="N630" s="14" t="s">
        <v>3073</v>
      </c>
      <c r="O630" s="17">
        <v>340000</v>
      </c>
      <c r="P630" s="17">
        <v>139304.347826087</v>
      </c>
      <c r="Q630" s="18">
        <v>479000</v>
      </c>
      <c r="R630" s="18">
        <f t="shared" si="64"/>
        <v>181095.65217391308</v>
      </c>
      <c r="S630" s="18">
        <v>0</v>
      </c>
      <c r="T630" s="18">
        <f t="shared" si="65"/>
        <v>521095.65217391308</v>
      </c>
      <c r="U630" s="18">
        <f t="shared" si="66"/>
        <v>521000</v>
      </c>
      <c r="V630" s="13" t="s">
        <v>19</v>
      </c>
      <c r="W630" s="13" t="s">
        <v>177</v>
      </c>
      <c r="X630" s="44" t="s">
        <v>5921</v>
      </c>
      <c r="Y630" s="13" t="s">
        <v>25</v>
      </c>
      <c r="Z630" s="19">
        <v>43294</v>
      </c>
      <c r="AA630" s="20">
        <f t="shared" si="67"/>
        <v>521000</v>
      </c>
      <c r="AB630" s="20">
        <v>531200</v>
      </c>
      <c r="AC630" s="147"/>
      <c r="AD630" s="147"/>
    </row>
    <row r="631" spans="1:30" s="128" customFormat="1" ht="33" x14ac:dyDescent="0.25">
      <c r="A631" s="135">
        <v>625</v>
      </c>
      <c r="B631" s="40" t="s">
        <v>5069</v>
      </c>
      <c r="C631" s="12" t="s">
        <v>3055</v>
      </c>
      <c r="D631" s="13" t="s">
        <v>3032</v>
      </c>
      <c r="E631" s="13" t="s">
        <v>4334</v>
      </c>
      <c r="F631" s="12" t="s">
        <v>3056</v>
      </c>
      <c r="G631" s="14" t="s">
        <v>3057</v>
      </c>
      <c r="H631" s="14" t="s">
        <v>3057</v>
      </c>
      <c r="I631" s="15" t="s">
        <v>3057</v>
      </c>
      <c r="J631" s="12" t="s">
        <v>112</v>
      </c>
      <c r="K631" s="12" t="s">
        <v>417</v>
      </c>
      <c r="L631" s="12">
        <v>1046</v>
      </c>
      <c r="M631" s="16">
        <v>1046</v>
      </c>
      <c r="N631" s="14" t="s">
        <v>3033</v>
      </c>
      <c r="O631" s="17">
        <v>154000</v>
      </c>
      <c r="P631" s="17">
        <v>70434.782608695605</v>
      </c>
      <c r="Q631" s="18">
        <v>224000</v>
      </c>
      <c r="R631" s="18">
        <f t="shared" si="64"/>
        <v>91565.217391304293</v>
      </c>
      <c r="S631" s="18">
        <v>0</v>
      </c>
      <c r="T631" s="18">
        <f t="shared" si="65"/>
        <v>245565.21739130429</v>
      </c>
      <c r="U631" s="18">
        <f t="shared" si="66"/>
        <v>245500</v>
      </c>
      <c r="V631" s="13" t="s">
        <v>180</v>
      </c>
      <c r="W631" s="13" t="s">
        <v>177</v>
      </c>
      <c r="X631" s="44" t="s">
        <v>5921</v>
      </c>
      <c r="Y631" s="13" t="s">
        <v>30</v>
      </c>
      <c r="Z631" s="19">
        <v>43294</v>
      </c>
      <c r="AA631" s="20">
        <f t="shared" si="67"/>
        <v>245500</v>
      </c>
      <c r="AB631" s="20">
        <v>250600</v>
      </c>
      <c r="AC631" s="147"/>
      <c r="AD631" s="147"/>
    </row>
    <row r="632" spans="1:30" s="128" customFormat="1" ht="33" x14ac:dyDescent="0.25">
      <c r="A632" s="135">
        <v>626</v>
      </c>
      <c r="B632" s="40" t="s">
        <v>5070</v>
      </c>
      <c r="C632" s="12" t="s">
        <v>3053</v>
      </c>
      <c r="D632" s="13" t="s">
        <v>3032</v>
      </c>
      <c r="E632" s="13" t="s">
        <v>4334</v>
      </c>
      <c r="F632" s="12" t="s">
        <v>3054</v>
      </c>
      <c r="G632" s="14" t="s">
        <v>3042</v>
      </c>
      <c r="H632" s="14" t="s">
        <v>3042</v>
      </c>
      <c r="I632" s="15" t="s">
        <v>3042</v>
      </c>
      <c r="J632" s="12" t="s">
        <v>26</v>
      </c>
      <c r="K632" s="12" t="s">
        <v>417</v>
      </c>
      <c r="L632" s="12">
        <v>1046</v>
      </c>
      <c r="M632" s="16">
        <v>1046</v>
      </c>
      <c r="N632" s="14" t="s">
        <v>3033</v>
      </c>
      <c r="O632" s="17">
        <v>154000</v>
      </c>
      <c r="P632" s="17">
        <v>70434.782608695605</v>
      </c>
      <c r="Q632" s="18">
        <v>224000</v>
      </c>
      <c r="R632" s="18">
        <f t="shared" si="64"/>
        <v>91565.217391304293</v>
      </c>
      <c r="S632" s="18">
        <v>0</v>
      </c>
      <c r="T632" s="18">
        <f t="shared" si="65"/>
        <v>245565.21739130429</v>
      </c>
      <c r="U632" s="18">
        <f t="shared" si="66"/>
        <v>245500</v>
      </c>
      <c r="V632" s="13" t="s">
        <v>180</v>
      </c>
      <c r="W632" s="13" t="s">
        <v>177</v>
      </c>
      <c r="X632" s="44" t="s">
        <v>5921</v>
      </c>
      <c r="Y632" s="13" t="s">
        <v>30</v>
      </c>
      <c r="Z632" s="19">
        <v>43294</v>
      </c>
      <c r="AA632" s="20">
        <f t="shared" si="67"/>
        <v>245500</v>
      </c>
      <c r="AB632" s="20">
        <v>250600</v>
      </c>
      <c r="AC632" s="147"/>
      <c r="AD632" s="147"/>
    </row>
    <row r="633" spans="1:30" s="128" customFormat="1" ht="33" x14ac:dyDescent="0.25">
      <c r="A633" s="135">
        <v>627</v>
      </c>
      <c r="B633" s="40" t="s">
        <v>5071</v>
      </c>
      <c r="C633" s="12" t="s">
        <v>3049</v>
      </c>
      <c r="D633" s="13" t="s">
        <v>3032</v>
      </c>
      <c r="E633" s="13" t="s">
        <v>4334</v>
      </c>
      <c r="F633" s="12" t="s">
        <v>3050</v>
      </c>
      <c r="G633" s="14" t="s">
        <v>4037</v>
      </c>
      <c r="H633" s="14" t="s">
        <v>4037</v>
      </c>
      <c r="I633" s="15" t="s">
        <v>3036</v>
      </c>
      <c r="J633" s="12" t="s">
        <v>26</v>
      </c>
      <c r="K633" s="12" t="s">
        <v>417</v>
      </c>
      <c r="L633" s="12">
        <v>1046</v>
      </c>
      <c r="M633" s="16">
        <v>1046</v>
      </c>
      <c r="N633" s="14" t="s">
        <v>3033</v>
      </c>
      <c r="O633" s="17">
        <v>154000</v>
      </c>
      <c r="P633" s="17">
        <v>70434.782608695605</v>
      </c>
      <c r="Q633" s="18">
        <v>224000</v>
      </c>
      <c r="R633" s="18">
        <f t="shared" si="64"/>
        <v>91565.217391304293</v>
      </c>
      <c r="S633" s="18">
        <v>0</v>
      </c>
      <c r="T633" s="18">
        <f t="shared" si="65"/>
        <v>245565.21739130429</v>
      </c>
      <c r="U633" s="18">
        <f t="shared" si="66"/>
        <v>245500</v>
      </c>
      <c r="V633" s="13" t="s">
        <v>180</v>
      </c>
      <c r="W633" s="13" t="s">
        <v>177</v>
      </c>
      <c r="X633" s="44" t="s">
        <v>5921</v>
      </c>
      <c r="Y633" s="13" t="s">
        <v>30</v>
      </c>
      <c r="Z633" s="19">
        <v>43294</v>
      </c>
      <c r="AA633" s="20">
        <f t="shared" si="67"/>
        <v>245500</v>
      </c>
      <c r="AB633" s="20">
        <v>250600</v>
      </c>
      <c r="AC633" s="147"/>
      <c r="AD633" s="147"/>
    </row>
    <row r="634" spans="1:30" s="128" customFormat="1" ht="33" x14ac:dyDescent="0.25">
      <c r="A634" s="135">
        <v>628</v>
      </c>
      <c r="B634" s="40" t="s">
        <v>5072</v>
      </c>
      <c r="C634" s="12" t="s">
        <v>3051</v>
      </c>
      <c r="D634" s="13" t="s">
        <v>3032</v>
      </c>
      <c r="E634" s="13" t="s">
        <v>4334</v>
      </c>
      <c r="F634" s="12" t="s">
        <v>3052</v>
      </c>
      <c r="G634" s="14" t="s">
        <v>3039</v>
      </c>
      <c r="H634" s="14" t="s">
        <v>3039</v>
      </c>
      <c r="I634" s="15" t="s">
        <v>3039</v>
      </c>
      <c r="J634" s="12" t="s">
        <v>26</v>
      </c>
      <c r="K634" s="12" t="s">
        <v>417</v>
      </c>
      <c r="L634" s="12">
        <v>1046</v>
      </c>
      <c r="M634" s="16">
        <v>1046</v>
      </c>
      <c r="N634" s="14" t="s">
        <v>3033</v>
      </c>
      <c r="O634" s="17">
        <v>154000</v>
      </c>
      <c r="P634" s="17">
        <v>70434.782608695605</v>
      </c>
      <c r="Q634" s="18">
        <v>224000</v>
      </c>
      <c r="R634" s="18">
        <f t="shared" si="64"/>
        <v>91565.217391304293</v>
      </c>
      <c r="S634" s="18">
        <v>0</v>
      </c>
      <c r="T634" s="18">
        <f t="shared" si="65"/>
        <v>245565.21739130429</v>
      </c>
      <c r="U634" s="18">
        <f t="shared" si="66"/>
        <v>245500</v>
      </c>
      <c r="V634" s="13" t="s">
        <v>180</v>
      </c>
      <c r="W634" s="13" t="s">
        <v>177</v>
      </c>
      <c r="X634" s="44" t="s">
        <v>5921</v>
      </c>
      <c r="Y634" s="13" t="s">
        <v>30</v>
      </c>
      <c r="Z634" s="19">
        <v>43294</v>
      </c>
      <c r="AA634" s="20">
        <f t="shared" si="67"/>
        <v>245500</v>
      </c>
      <c r="AB634" s="20">
        <v>250600</v>
      </c>
      <c r="AC634" s="147"/>
      <c r="AD634" s="147"/>
    </row>
    <row r="635" spans="1:30" s="128" customFormat="1" ht="49.5" x14ac:dyDescent="0.25">
      <c r="A635" s="135">
        <v>629</v>
      </c>
      <c r="B635" s="40" t="s">
        <v>5073</v>
      </c>
      <c r="C635" s="12" t="s">
        <v>3046</v>
      </c>
      <c r="D635" s="13" t="s">
        <v>3032</v>
      </c>
      <c r="E635" s="13" t="s">
        <v>4334</v>
      </c>
      <c r="F635" s="12" t="s">
        <v>3047</v>
      </c>
      <c r="G635" s="14" t="s">
        <v>3048</v>
      </c>
      <c r="H635" s="14" t="s">
        <v>3048</v>
      </c>
      <c r="I635" s="15" t="s">
        <v>3048</v>
      </c>
      <c r="J635" s="12" t="s">
        <v>26</v>
      </c>
      <c r="K635" s="12" t="s">
        <v>417</v>
      </c>
      <c r="L635" s="12">
        <v>1046</v>
      </c>
      <c r="M635" s="16">
        <v>1046</v>
      </c>
      <c r="N635" s="14" t="s">
        <v>3033</v>
      </c>
      <c r="O635" s="17">
        <v>154000</v>
      </c>
      <c r="P635" s="17">
        <v>70434.782608695605</v>
      </c>
      <c r="Q635" s="18">
        <v>224000</v>
      </c>
      <c r="R635" s="18">
        <f t="shared" si="64"/>
        <v>91565.217391304293</v>
      </c>
      <c r="S635" s="18">
        <v>0</v>
      </c>
      <c r="T635" s="18">
        <f t="shared" si="65"/>
        <v>245565.21739130429</v>
      </c>
      <c r="U635" s="18">
        <f t="shared" si="66"/>
        <v>245500</v>
      </c>
      <c r="V635" s="13" t="s">
        <v>180</v>
      </c>
      <c r="W635" s="13" t="s">
        <v>177</v>
      </c>
      <c r="X635" s="44" t="s">
        <v>5921</v>
      </c>
      <c r="Y635" s="13" t="s">
        <v>30</v>
      </c>
      <c r="Z635" s="19">
        <v>43294</v>
      </c>
      <c r="AA635" s="20">
        <f t="shared" si="67"/>
        <v>245500</v>
      </c>
      <c r="AB635" s="20">
        <v>250600</v>
      </c>
      <c r="AC635" s="147"/>
      <c r="AD635" s="147"/>
    </row>
    <row r="636" spans="1:30" s="128" customFormat="1" ht="16.5" x14ac:dyDescent="0.25">
      <c r="A636" s="135">
        <v>630</v>
      </c>
      <c r="B636" s="40" t="s">
        <v>5074</v>
      </c>
      <c r="C636" s="12" t="s">
        <v>3058</v>
      </c>
      <c r="D636" s="13" t="s">
        <v>3059</v>
      </c>
      <c r="E636" s="13" t="s">
        <v>5298</v>
      </c>
      <c r="F636" s="12" t="s">
        <v>3060</v>
      </c>
      <c r="G636" s="14" t="s">
        <v>3061</v>
      </c>
      <c r="H636" s="14" t="s">
        <v>3061</v>
      </c>
      <c r="I636" s="15" t="s">
        <v>3061</v>
      </c>
      <c r="J636" s="12" t="s">
        <v>5</v>
      </c>
      <c r="K636" s="12" t="s">
        <v>22</v>
      </c>
      <c r="L636" s="12">
        <v>1047</v>
      </c>
      <c r="M636" s="16">
        <v>1047</v>
      </c>
      <c r="N636" s="14" t="s">
        <v>3061</v>
      </c>
      <c r="O636" s="17">
        <v>280000</v>
      </c>
      <c r="P636" s="17">
        <v>68869.565217391297</v>
      </c>
      <c r="Q636" s="18">
        <v>348000</v>
      </c>
      <c r="R636" s="18">
        <f t="shared" si="64"/>
        <v>89530.434782608689</v>
      </c>
      <c r="S636" s="18">
        <v>0</v>
      </c>
      <c r="T636" s="18">
        <f t="shared" si="65"/>
        <v>369530.4347826087</v>
      </c>
      <c r="U636" s="18">
        <f t="shared" si="66"/>
        <v>369500</v>
      </c>
      <c r="V636" s="13" t="s">
        <v>34</v>
      </c>
      <c r="W636" s="13" t="s">
        <v>177</v>
      </c>
      <c r="X636" s="44" t="s">
        <v>5921</v>
      </c>
      <c r="Y636" s="13" t="s">
        <v>35</v>
      </c>
      <c r="Z636" s="19">
        <v>43294</v>
      </c>
      <c r="AA636" s="20">
        <f t="shared" si="67"/>
        <v>369500</v>
      </c>
      <c r="AB636" s="20">
        <v>374500</v>
      </c>
      <c r="AC636" s="147"/>
      <c r="AD636" s="147"/>
    </row>
    <row r="637" spans="1:30" s="128" customFormat="1" ht="16.5" x14ac:dyDescent="0.25">
      <c r="A637" s="135">
        <v>631</v>
      </c>
      <c r="B637" s="40" t="s">
        <v>5075</v>
      </c>
      <c r="C637" s="12" t="s">
        <v>3062</v>
      </c>
      <c r="D637" s="13" t="s">
        <v>3059</v>
      </c>
      <c r="E637" s="13" t="s">
        <v>4334</v>
      </c>
      <c r="F637" s="12" t="s">
        <v>3063</v>
      </c>
      <c r="G637" s="14" t="s">
        <v>3061</v>
      </c>
      <c r="H637" s="14" t="s">
        <v>3061</v>
      </c>
      <c r="I637" s="15" t="s">
        <v>3061</v>
      </c>
      <c r="J637" s="12" t="s">
        <v>5</v>
      </c>
      <c r="K637" s="12" t="s">
        <v>22</v>
      </c>
      <c r="L637" s="12">
        <v>1047</v>
      </c>
      <c r="M637" s="16">
        <v>1047</v>
      </c>
      <c r="N637" s="14" t="s">
        <v>3061</v>
      </c>
      <c r="O637" s="17">
        <v>280000</v>
      </c>
      <c r="P637" s="17">
        <v>68869.565217391297</v>
      </c>
      <c r="Q637" s="18">
        <v>348000</v>
      </c>
      <c r="R637" s="18">
        <f t="shared" si="64"/>
        <v>89530.434782608689</v>
      </c>
      <c r="S637" s="18">
        <v>0</v>
      </c>
      <c r="T637" s="18">
        <f t="shared" si="65"/>
        <v>369530.4347826087</v>
      </c>
      <c r="U637" s="18">
        <f t="shared" si="66"/>
        <v>369500</v>
      </c>
      <c r="V637" s="13" t="s">
        <v>180</v>
      </c>
      <c r="W637" s="13" t="s">
        <v>177</v>
      </c>
      <c r="X637" s="44" t="s">
        <v>5921</v>
      </c>
      <c r="Y637" s="13" t="s">
        <v>30</v>
      </c>
      <c r="Z637" s="19">
        <v>43294</v>
      </c>
      <c r="AA637" s="20">
        <f t="shared" si="67"/>
        <v>369500</v>
      </c>
      <c r="AB637" s="20">
        <v>374500</v>
      </c>
      <c r="AC637" s="147"/>
      <c r="AD637" s="147"/>
    </row>
    <row r="638" spans="1:30" s="128" customFormat="1" ht="49.5" x14ac:dyDescent="0.25">
      <c r="A638" s="135">
        <v>632</v>
      </c>
      <c r="B638" s="40" t="s">
        <v>5061</v>
      </c>
      <c r="C638" s="12" t="s">
        <v>3011</v>
      </c>
      <c r="D638" s="13" t="s">
        <v>2983</v>
      </c>
      <c r="E638" s="13" t="s">
        <v>4334</v>
      </c>
      <c r="F638" s="12" t="s">
        <v>3012</v>
      </c>
      <c r="G638" s="14" t="s">
        <v>3013</v>
      </c>
      <c r="H638" s="14" t="s">
        <v>3013</v>
      </c>
      <c r="I638" s="15" t="s">
        <v>3013</v>
      </c>
      <c r="J638" s="12" t="s">
        <v>5</v>
      </c>
      <c r="K638" s="12" t="s">
        <v>62</v>
      </c>
      <c r="L638" s="12">
        <v>1042</v>
      </c>
      <c r="M638" s="16">
        <v>1042</v>
      </c>
      <c r="N638" s="14" t="s">
        <v>2984</v>
      </c>
      <c r="O638" s="17">
        <v>189000</v>
      </c>
      <c r="P638" s="17">
        <v>70434.782608695605</v>
      </c>
      <c r="Q638" s="18">
        <v>259000</v>
      </c>
      <c r="R638" s="18">
        <f t="shared" si="64"/>
        <v>91565.217391304293</v>
      </c>
      <c r="S638" s="18">
        <v>0</v>
      </c>
      <c r="T638" s="18">
        <f t="shared" si="65"/>
        <v>280565.21739130432</v>
      </c>
      <c r="U638" s="18">
        <f t="shared" si="66"/>
        <v>280500</v>
      </c>
      <c r="V638" s="13" t="s">
        <v>180</v>
      </c>
      <c r="W638" s="13" t="s">
        <v>177</v>
      </c>
      <c r="X638" s="44" t="s">
        <v>5921</v>
      </c>
      <c r="Y638" s="13" t="s">
        <v>30</v>
      </c>
      <c r="Z638" s="19">
        <v>43294</v>
      </c>
      <c r="AA638" s="20">
        <f t="shared" si="67"/>
        <v>280500</v>
      </c>
      <c r="AB638" s="20">
        <v>285600</v>
      </c>
      <c r="AC638" s="147"/>
      <c r="AD638" s="147"/>
    </row>
    <row r="639" spans="1:30" s="128" customFormat="1" ht="16.5" x14ac:dyDescent="0.25">
      <c r="A639" s="135">
        <v>633</v>
      </c>
      <c r="B639" s="40" t="s">
        <v>5062</v>
      </c>
      <c r="C639" s="12" t="s">
        <v>3024</v>
      </c>
      <c r="D639" s="13" t="s">
        <v>3020</v>
      </c>
      <c r="E639" s="13" t="s">
        <v>4334</v>
      </c>
      <c r="F639" s="12" t="s">
        <v>3025</v>
      </c>
      <c r="G639" s="14" t="s">
        <v>4036</v>
      </c>
      <c r="H639" s="14" t="s">
        <v>4036</v>
      </c>
      <c r="I639" s="15" t="s">
        <v>3026</v>
      </c>
      <c r="J639" s="12" t="s">
        <v>26</v>
      </c>
      <c r="K639" s="12" t="s">
        <v>426</v>
      </c>
      <c r="L639" s="12">
        <v>1043</v>
      </c>
      <c r="M639" s="16">
        <v>1043</v>
      </c>
      <c r="N639" s="14" t="s">
        <v>3023</v>
      </c>
      <c r="O639" s="17">
        <v>190000</v>
      </c>
      <c r="P639" s="17">
        <v>90782.608695652205</v>
      </c>
      <c r="Q639" s="18">
        <v>280000</v>
      </c>
      <c r="R639" s="18">
        <f t="shared" si="64"/>
        <v>118017.39130434787</v>
      </c>
      <c r="S639" s="18">
        <v>0</v>
      </c>
      <c r="T639" s="18">
        <f t="shared" si="65"/>
        <v>308017.3913043479</v>
      </c>
      <c r="U639" s="18">
        <f t="shared" si="66"/>
        <v>308000</v>
      </c>
      <c r="V639" s="13" t="s">
        <v>180</v>
      </c>
      <c r="W639" s="13" t="s">
        <v>177</v>
      </c>
      <c r="X639" s="44" t="s">
        <v>5921</v>
      </c>
      <c r="Y639" s="13" t="s">
        <v>60</v>
      </c>
      <c r="Z639" s="19">
        <v>43294</v>
      </c>
      <c r="AA639" s="20">
        <f t="shared" si="67"/>
        <v>308000</v>
      </c>
      <c r="AB639" s="20">
        <v>314600</v>
      </c>
      <c r="AC639" s="147"/>
      <c r="AD639" s="147"/>
    </row>
    <row r="640" spans="1:30" s="128" customFormat="1" ht="16.5" x14ac:dyDescent="0.25">
      <c r="A640" s="135">
        <v>634</v>
      </c>
      <c r="B640" s="40" t="s">
        <v>5063</v>
      </c>
      <c r="C640" s="12" t="s">
        <v>3019</v>
      </c>
      <c r="D640" s="13" t="s">
        <v>3020</v>
      </c>
      <c r="E640" s="13" t="s">
        <v>4334</v>
      </c>
      <c r="F640" s="12" t="s">
        <v>3021</v>
      </c>
      <c r="G640" s="14" t="s">
        <v>4035</v>
      </c>
      <c r="H640" s="14" t="s">
        <v>4035</v>
      </c>
      <c r="I640" s="15" t="s">
        <v>3022</v>
      </c>
      <c r="J640" s="12" t="s">
        <v>5</v>
      </c>
      <c r="K640" s="12" t="s">
        <v>62</v>
      </c>
      <c r="L640" s="12">
        <v>1043</v>
      </c>
      <c r="M640" s="16">
        <v>1043</v>
      </c>
      <c r="N640" s="14" t="s">
        <v>3023</v>
      </c>
      <c r="O640" s="17">
        <v>190000</v>
      </c>
      <c r="P640" s="17">
        <v>90782.608695652205</v>
      </c>
      <c r="Q640" s="18">
        <v>280000</v>
      </c>
      <c r="R640" s="18">
        <f t="shared" si="64"/>
        <v>118017.39130434787</v>
      </c>
      <c r="S640" s="18">
        <v>0</v>
      </c>
      <c r="T640" s="18">
        <f t="shared" si="65"/>
        <v>308017.3913043479</v>
      </c>
      <c r="U640" s="18">
        <f t="shared" si="66"/>
        <v>308000</v>
      </c>
      <c r="V640" s="13" t="s">
        <v>180</v>
      </c>
      <c r="W640" s="13" t="s">
        <v>177</v>
      </c>
      <c r="X640" s="44" t="s">
        <v>5921</v>
      </c>
      <c r="Y640" s="13" t="s">
        <v>60</v>
      </c>
      <c r="Z640" s="19">
        <v>43294</v>
      </c>
      <c r="AA640" s="20">
        <f t="shared" si="67"/>
        <v>308000</v>
      </c>
      <c r="AB640" s="20">
        <v>314600</v>
      </c>
      <c r="AC640" s="147"/>
      <c r="AD640" s="147"/>
    </row>
    <row r="641" spans="1:30" s="128" customFormat="1" ht="33" x14ac:dyDescent="0.25">
      <c r="A641" s="135">
        <v>635</v>
      </c>
      <c r="B641" s="40" t="s">
        <v>5064</v>
      </c>
      <c r="C641" s="12" t="s">
        <v>3027</v>
      </c>
      <c r="D641" s="13" t="s">
        <v>3028</v>
      </c>
      <c r="E641" s="13" t="s">
        <v>5298</v>
      </c>
      <c r="F641" s="12" t="s">
        <v>3029</v>
      </c>
      <c r="G641" s="14" t="s">
        <v>3030</v>
      </c>
      <c r="H641" s="14" t="s">
        <v>3030</v>
      </c>
      <c r="I641" s="15" t="s">
        <v>3030</v>
      </c>
      <c r="J641" s="12" t="s">
        <v>112</v>
      </c>
      <c r="K641" s="12" t="s">
        <v>426</v>
      </c>
      <c r="L641" s="12">
        <v>1044</v>
      </c>
      <c r="M641" s="16">
        <v>1044</v>
      </c>
      <c r="N641" s="14" t="s">
        <v>3031</v>
      </c>
      <c r="O641" s="17">
        <v>25000</v>
      </c>
      <c r="P641" s="17">
        <v>8921.7391304347802</v>
      </c>
      <c r="Q641" s="18">
        <v>33900</v>
      </c>
      <c r="R641" s="18">
        <f t="shared" si="64"/>
        <v>11598.260869565214</v>
      </c>
      <c r="S641" s="18">
        <v>0</v>
      </c>
      <c r="T641" s="18">
        <f t="shared" si="65"/>
        <v>36598.260869565216</v>
      </c>
      <c r="U641" s="18">
        <f t="shared" si="66"/>
        <v>36500</v>
      </c>
      <c r="V641" s="13" t="s">
        <v>34</v>
      </c>
      <c r="W641" s="13" t="s">
        <v>177</v>
      </c>
      <c r="X641" s="44" t="s">
        <v>5922</v>
      </c>
      <c r="Y641" s="13" t="s">
        <v>35</v>
      </c>
      <c r="Z641" s="19">
        <v>43294</v>
      </c>
      <c r="AA641" s="20">
        <f t="shared" si="67"/>
        <v>36500</v>
      </c>
      <c r="AB641" s="20">
        <v>37200</v>
      </c>
      <c r="AC641" s="147"/>
      <c r="AD641" s="147"/>
    </row>
    <row r="642" spans="1:30" s="128" customFormat="1" ht="33" x14ac:dyDescent="0.25">
      <c r="A642" s="135">
        <v>636</v>
      </c>
      <c r="B642" s="40" t="s">
        <v>5065</v>
      </c>
      <c r="C642" s="12" t="s">
        <v>3043</v>
      </c>
      <c r="D642" s="13" t="s">
        <v>3032</v>
      </c>
      <c r="E642" s="13" t="s">
        <v>5298</v>
      </c>
      <c r="F642" s="12" t="s">
        <v>3044</v>
      </c>
      <c r="G642" s="14" t="s">
        <v>3045</v>
      </c>
      <c r="H642" s="14" t="s">
        <v>3045</v>
      </c>
      <c r="I642" s="15" t="s">
        <v>3045</v>
      </c>
      <c r="J642" s="12" t="s">
        <v>112</v>
      </c>
      <c r="K642" s="12" t="s">
        <v>417</v>
      </c>
      <c r="L642" s="12">
        <v>1046</v>
      </c>
      <c r="M642" s="16">
        <v>1046</v>
      </c>
      <c r="N642" s="14" t="s">
        <v>3033</v>
      </c>
      <c r="O642" s="17">
        <v>154000</v>
      </c>
      <c r="P642" s="17">
        <v>70434.782608695605</v>
      </c>
      <c r="Q642" s="18">
        <v>224000</v>
      </c>
      <c r="R642" s="18">
        <f t="shared" si="64"/>
        <v>91565.217391304293</v>
      </c>
      <c r="S642" s="18">
        <v>0</v>
      </c>
      <c r="T642" s="18">
        <f t="shared" si="65"/>
        <v>245565.21739130429</v>
      </c>
      <c r="U642" s="18">
        <f t="shared" si="66"/>
        <v>245500</v>
      </c>
      <c r="V642" s="13" t="s">
        <v>34</v>
      </c>
      <c r="W642" s="13" t="s">
        <v>177</v>
      </c>
      <c r="X642" s="44" t="s">
        <v>5921</v>
      </c>
      <c r="Y642" s="13" t="s">
        <v>35</v>
      </c>
      <c r="Z642" s="19">
        <v>43294</v>
      </c>
      <c r="AA642" s="20">
        <f t="shared" si="67"/>
        <v>245500</v>
      </c>
      <c r="AB642" s="20">
        <v>250600</v>
      </c>
      <c r="AC642" s="147"/>
      <c r="AD642" s="147"/>
    </row>
    <row r="643" spans="1:30" s="128" customFormat="1" ht="33" x14ac:dyDescent="0.25">
      <c r="A643" s="135">
        <v>637</v>
      </c>
      <c r="B643" s="40" t="s">
        <v>5066</v>
      </c>
      <c r="C643" s="12" t="s">
        <v>3040</v>
      </c>
      <c r="D643" s="13" t="s">
        <v>3032</v>
      </c>
      <c r="E643" s="13" t="s">
        <v>5298</v>
      </c>
      <c r="F643" s="12" t="s">
        <v>3041</v>
      </c>
      <c r="G643" s="14" t="s">
        <v>3042</v>
      </c>
      <c r="H643" s="14" t="s">
        <v>3042</v>
      </c>
      <c r="I643" s="15" t="s">
        <v>3042</v>
      </c>
      <c r="J643" s="12" t="s">
        <v>26</v>
      </c>
      <c r="K643" s="12" t="s">
        <v>417</v>
      </c>
      <c r="L643" s="12">
        <v>1046</v>
      </c>
      <c r="M643" s="16">
        <v>1046</v>
      </c>
      <c r="N643" s="14" t="s">
        <v>3033</v>
      </c>
      <c r="O643" s="17">
        <v>154000</v>
      </c>
      <c r="P643" s="17">
        <v>70434.782608695605</v>
      </c>
      <c r="Q643" s="18">
        <v>224000</v>
      </c>
      <c r="R643" s="18">
        <f t="shared" si="64"/>
        <v>91565.217391304293</v>
      </c>
      <c r="S643" s="18">
        <v>0</v>
      </c>
      <c r="T643" s="18">
        <f t="shared" si="65"/>
        <v>245565.21739130429</v>
      </c>
      <c r="U643" s="18">
        <f t="shared" si="66"/>
        <v>245500</v>
      </c>
      <c r="V643" s="13" t="s">
        <v>34</v>
      </c>
      <c r="W643" s="13" t="s">
        <v>177</v>
      </c>
      <c r="X643" s="44" t="s">
        <v>5921</v>
      </c>
      <c r="Y643" s="13" t="s">
        <v>35</v>
      </c>
      <c r="Z643" s="19">
        <v>43294</v>
      </c>
      <c r="AA643" s="20">
        <f t="shared" si="67"/>
        <v>245500</v>
      </c>
      <c r="AB643" s="20">
        <v>250600</v>
      </c>
      <c r="AC643" s="147"/>
      <c r="AD643" s="147"/>
    </row>
    <row r="644" spans="1:30" s="128" customFormat="1" ht="33" x14ac:dyDescent="0.25">
      <c r="A644" s="135">
        <v>638</v>
      </c>
      <c r="B644" s="40" t="s">
        <v>5067</v>
      </c>
      <c r="C644" s="12" t="s">
        <v>3034</v>
      </c>
      <c r="D644" s="13" t="s">
        <v>3032</v>
      </c>
      <c r="E644" s="13" t="s">
        <v>5298</v>
      </c>
      <c r="F644" s="12" t="s">
        <v>3035</v>
      </c>
      <c r="G644" s="14" t="s">
        <v>4037</v>
      </c>
      <c r="H644" s="14" t="s">
        <v>4037</v>
      </c>
      <c r="I644" s="15" t="s">
        <v>3036</v>
      </c>
      <c r="J644" s="12" t="s">
        <v>26</v>
      </c>
      <c r="K644" s="12" t="s">
        <v>417</v>
      </c>
      <c r="L644" s="12">
        <v>1046</v>
      </c>
      <c r="M644" s="16">
        <v>1046</v>
      </c>
      <c r="N644" s="14" t="s">
        <v>3033</v>
      </c>
      <c r="O644" s="17">
        <v>154000</v>
      </c>
      <c r="P644" s="17">
        <v>70434.782608695605</v>
      </c>
      <c r="Q644" s="18">
        <v>224000</v>
      </c>
      <c r="R644" s="18">
        <f t="shared" si="64"/>
        <v>91565.217391304293</v>
      </c>
      <c r="S644" s="18">
        <v>0</v>
      </c>
      <c r="T644" s="18">
        <f t="shared" si="65"/>
        <v>245565.21739130429</v>
      </c>
      <c r="U644" s="18">
        <f t="shared" si="66"/>
        <v>245500</v>
      </c>
      <c r="V644" s="13" t="s">
        <v>34</v>
      </c>
      <c r="W644" s="13" t="s">
        <v>177</v>
      </c>
      <c r="X644" s="44" t="s">
        <v>5921</v>
      </c>
      <c r="Y644" s="13" t="s">
        <v>35</v>
      </c>
      <c r="Z644" s="19">
        <v>43294</v>
      </c>
      <c r="AA644" s="20">
        <f t="shared" si="67"/>
        <v>245500</v>
      </c>
      <c r="AB644" s="20">
        <v>250600</v>
      </c>
      <c r="AC644" s="147"/>
      <c r="AD644" s="147"/>
    </row>
    <row r="645" spans="1:30" s="128" customFormat="1" ht="33" x14ac:dyDescent="0.25">
      <c r="A645" s="135">
        <v>639</v>
      </c>
      <c r="B645" s="40" t="s">
        <v>5068</v>
      </c>
      <c r="C645" s="12" t="s">
        <v>3037</v>
      </c>
      <c r="D645" s="13" t="s">
        <v>3032</v>
      </c>
      <c r="E645" s="13" t="s">
        <v>5298</v>
      </c>
      <c r="F645" s="12" t="s">
        <v>3038</v>
      </c>
      <c r="G645" s="14" t="s">
        <v>3039</v>
      </c>
      <c r="H645" s="14" t="s">
        <v>3039</v>
      </c>
      <c r="I645" s="15" t="s">
        <v>3039</v>
      </c>
      <c r="J645" s="12" t="s">
        <v>26</v>
      </c>
      <c r="K645" s="12" t="s">
        <v>417</v>
      </c>
      <c r="L645" s="12">
        <v>1046</v>
      </c>
      <c r="M645" s="16">
        <v>1046</v>
      </c>
      <c r="N645" s="14" t="s">
        <v>3033</v>
      </c>
      <c r="O645" s="17">
        <v>154000</v>
      </c>
      <c r="P645" s="17">
        <v>70434.782608695605</v>
      </c>
      <c r="Q645" s="18">
        <v>224000</v>
      </c>
      <c r="R645" s="18">
        <f t="shared" si="64"/>
        <v>91565.217391304293</v>
      </c>
      <c r="S645" s="18">
        <v>0</v>
      </c>
      <c r="T645" s="18">
        <f t="shared" si="65"/>
        <v>245565.21739130429</v>
      </c>
      <c r="U645" s="18">
        <f t="shared" si="66"/>
        <v>245500</v>
      </c>
      <c r="V645" s="13" t="s">
        <v>34</v>
      </c>
      <c r="W645" s="13" t="s">
        <v>177</v>
      </c>
      <c r="X645" s="44" t="s">
        <v>5921</v>
      </c>
      <c r="Y645" s="13" t="s">
        <v>35</v>
      </c>
      <c r="Z645" s="19">
        <v>43294</v>
      </c>
      <c r="AA645" s="20">
        <f t="shared" si="67"/>
        <v>245500</v>
      </c>
      <c r="AB645" s="20">
        <v>250600</v>
      </c>
      <c r="AC645" s="147"/>
      <c r="AD645" s="147"/>
    </row>
    <row r="646" spans="1:30" s="128" customFormat="1" ht="49.5" x14ac:dyDescent="0.25">
      <c r="A646" s="135">
        <v>640</v>
      </c>
      <c r="B646" s="40" t="s">
        <v>5055</v>
      </c>
      <c r="C646" s="12" t="s">
        <v>2994</v>
      </c>
      <c r="D646" s="13" t="s">
        <v>2983</v>
      </c>
      <c r="E646" s="13" t="s">
        <v>5298</v>
      </c>
      <c r="F646" s="12" t="s">
        <v>2995</v>
      </c>
      <c r="G646" s="14" t="s">
        <v>4033</v>
      </c>
      <c r="H646" s="14" t="s">
        <v>4033</v>
      </c>
      <c r="I646" s="15" t="s">
        <v>2996</v>
      </c>
      <c r="J646" s="12" t="s">
        <v>5</v>
      </c>
      <c r="K646" s="12" t="s">
        <v>62</v>
      </c>
      <c r="L646" s="12">
        <v>1042</v>
      </c>
      <c r="M646" s="16">
        <v>1042</v>
      </c>
      <c r="N646" s="14" t="s">
        <v>2984</v>
      </c>
      <c r="O646" s="17">
        <v>189000</v>
      </c>
      <c r="P646" s="17">
        <v>70434.782608695605</v>
      </c>
      <c r="Q646" s="18">
        <v>259000</v>
      </c>
      <c r="R646" s="18">
        <f t="shared" si="64"/>
        <v>91565.217391304293</v>
      </c>
      <c r="S646" s="18">
        <v>0</v>
      </c>
      <c r="T646" s="18">
        <f t="shared" si="65"/>
        <v>280565.21739130432</v>
      </c>
      <c r="U646" s="18">
        <f t="shared" si="66"/>
        <v>280500</v>
      </c>
      <c r="V646" s="13" t="s">
        <v>34</v>
      </c>
      <c r="W646" s="13" t="s">
        <v>177</v>
      </c>
      <c r="X646" s="44" t="s">
        <v>5921</v>
      </c>
      <c r="Y646" s="13" t="s">
        <v>35</v>
      </c>
      <c r="Z646" s="19">
        <v>43294</v>
      </c>
      <c r="AA646" s="20">
        <f t="shared" si="67"/>
        <v>280500</v>
      </c>
      <c r="AB646" s="20">
        <v>285600</v>
      </c>
      <c r="AC646" s="147"/>
      <c r="AD646" s="147"/>
    </row>
    <row r="647" spans="1:30" s="128" customFormat="1" ht="49.5" x14ac:dyDescent="0.25">
      <c r="A647" s="135">
        <v>641</v>
      </c>
      <c r="B647" s="40" t="s">
        <v>5056</v>
      </c>
      <c r="C647" s="12" t="s">
        <v>2985</v>
      </c>
      <c r="D647" s="13" t="s">
        <v>2983</v>
      </c>
      <c r="E647" s="13" t="s">
        <v>5298</v>
      </c>
      <c r="F647" s="12" t="s">
        <v>2986</v>
      </c>
      <c r="G647" s="14" t="s">
        <v>2987</v>
      </c>
      <c r="H647" s="14" t="s">
        <v>2987</v>
      </c>
      <c r="I647" s="15" t="s">
        <v>2987</v>
      </c>
      <c r="J647" s="12" t="s">
        <v>5</v>
      </c>
      <c r="K647" s="12" t="s">
        <v>62</v>
      </c>
      <c r="L647" s="12">
        <v>1042</v>
      </c>
      <c r="M647" s="16">
        <v>1042</v>
      </c>
      <c r="N647" s="14" t="s">
        <v>2984</v>
      </c>
      <c r="O647" s="17">
        <v>189000</v>
      </c>
      <c r="P647" s="17">
        <v>70434.782608695605</v>
      </c>
      <c r="Q647" s="18">
        <v>259000</v>
      </c>
      <c r="R647" s="18">
        <f t="shared" si="64"/>
        <v>91565.217391304293</v>
      </c>
      <c r="S647" s="18">
        <v>0</v>
      </c>
      <c r="T647" s="18">
        <f t="shared" si="65"/>
        <v>280565.21739130432</v>
      </c>
      <c r="U647" s="18">
        <f t="shared" si="66"/>
        <v>280500</v>
      </c>
      <c r="V647" s="13" t="s">
        <v>34</v>
      </c>
      <c r="W647" s="13" t="s">
        <v>177</v>
      </c>
      <c r="X647" s="50" t="s">
        <v>5919</v>
      </c>
      <c r="Y647" s="13" t="s">
        <v>35</v>
      </c>
      <c r="Z647" s="19">
        <v>43294</v>
      </c>
      <c r="AA647" s="20">
        <f t="shared" si="67"/>
        <v>280500</v>
      </c>
      <c r="AB647" s="20">
        <v>285600</v>
      </c>
      <c r="AC647" s="147"/>
      <c r="AD647" s="147"/>
    </row>
    <row r="648" spans="1:30" s="128" customFormat="1" ht="33" x14ac:dyDescent="0.25">
      <c r="A648" s="135">
        <v>642</v>
      </c>
      <c r="B648" s="40" t="s">
        <v>5057</v>
      </c>
      <c r="C648" s="12" t="s">
        <v>3014</v>
      </c>
      <c r="D648" s="13" t="s">
        <v>2983</v>
      </c>
      <c r="E648" s="13" t="s">
        <v>4334</v>
      </c>
      <c r="F648" s="12" t="s">
        <v>3015</v>
      </c>
      <c r="G648" s="14" t="s">
        <v>2999</v>
      </c>
      <c r="H648" s="14" t="s">
        <v>2999</v>
      </c>
      <c r="I648" s="15" t="s">
        <v>2999</v>
      </c>
      <c r="J648" s="12" t="s">
        <v>26</v>
      </c>
      <c r="K648" s="12" t="s">
        <v>62</v>
      </c>
      <c r="L648" s="12">
        <v>1042</v>
      </c>
      <c r="M648" s="16">
        <v>1042</v>
      </c>
      <c r="N648" s="14" t="s">
        <v>2984</v>
      </c>
      <c r="O648" s="17">
        <v>189000</v>
      </c>
      <c r="P648" s="17">
        <v>70434.782608695605</v>
      </c>
      <c r="Q648" s="18">
        <v>259000</v>
      </c>
      <c r="R648" s="18">
        <f t="shared" si="64"/>
        <v>91565.217391304293</v>
      </c>
      <c r="S648" s="18">
        <v>0</v>
      </c>
      <c r="T648" s="18">
        <f t="shared" si="65"/>
        <v>280565.21739130432</v>
      </c>
      <c r="U648" s="18">
        <f t="shared" si="66"/>
        <v>280500</v>
      </c>
      <c r="V648" s="13" t="s">
        <v>180</v>
      </c>
      <c r="W648" s="13" t="s">
        <v>177</v>
      </c>
      <c r="X648" s="44" t="s">
        <v>5921</v>
      </c>
      <c r="Y648" s="13" t="s">
        <v>30</v>
      </c>
      <c r="Z648" s="19">
        <v>43294</v>
      </c>
      <c r="AA648" s="20">
        <f t="shared" si="67"/>
        <v>280500</v>
      </c>
      <c r="AB648" s="20">
        <v>285600</v>
      </c>
      <c r="AC648" s="147"/>
      <c r="AD648" s="147"/>
    </row>
    <row r="649" spans="1:30" s="128" customFormat="1" ht="49.5" x14ac:dyDescent="0.25">
      <c r="A649" s="135">
        <v>643</v>
      </c>
      <c r="B649" s="40" t="s">
        <v>5058</v>
      </c>
      <c r="C649" s="12" t="s">
        <v>3006</v>
      </c>
      <c r="D649" s="13" t="s">
        <v>2983</v>
      </c>
      <c r="E649" s="13" t="s">
        <v>4334</v>
      </c>
      <c r="F649" s="12" t="s">
        <v>3007</v>
      </c>
      <c r="G649" s="14" t="s">
        <v>4032</v>
      </c>
      <c r="H649" s="14" t="s">
        <v>4032</v>
      </c>
      <c r="I649" s="15" t="s">
        <v>2993</v>
      </c>
      <c r="J649" s="12" t="s">
        <v>4</v>
      </c>
      <c r="K649" s="12" t="s">
        <v>62</v>
      </c>
      <c r="L649" s="12">
        <v>1042</v>
      </c>
      <c r="M649" s="16">
        <v>1042</v>
      </c>
      <c r="N649" s="14" t="s">
        <v>2984</v>
      </c>
      <c r="O649" s="17">
        <v>189000</v>
      </c>
      <c r="P649" s="17">
        <v>70434.782608695605</v>
      </c>
      <c r="Q649" s="18">
        <v>259000</v>
      </c>
      <c r="R649" s="18">
        <f t="shared" si="64"/>
        <v>91565.217391304293</v>
      </c>
      <c r="S649" s="18">
        <v>0</v>
      </c>
      <c r="T649" s="18">
        <f t="shared" si="65"/>
        <v>280565.21739130432</v>
      </c>
      <c r="U649" s="18">
        <f t="shared" si="66"/>
        <v>280500</v>
      </c>
      <c r="V649" s="13" t="s">
        <v>180</v>
      </c>
      <c r="W649" s="13" t="s">
        <v>177</v>
      </c>
      <c r="X649" s="44" t="s">
        <v>5921</v>
      </c>
      <c r="Y649" s="13" t="s">
        <v>30</v>
      </c>
      <c r="Z649" s="19">
        <v>43294</v>
      </c>
      <c r="AA649" s="20">
        <f t="shared" si="67"/>
        <v>280500</v>
      </c>
      <c r="AB649" s="20">
        <v>285600</v>
      </c>
      <c r="AC649" s="147"/>
      <c r="AD649" s="147"/>
    </row>
    <row r="650" spans="1:30" s="128" customFormat="1" ht="33" x14ac:dyDescent="0.25">
      <c r="A650" s="135">
        <v>644</v>
      </c>
      <c r="B650" s="40" t="s">
        <v>5059</v>
      </c>
      <c r="C650" s="12" t="s">
        <v>3016</v>
      </c>
      <c r="D650" s="13" t="s">
        <v>2983</v>
      </c>
      <c r="E650" s="13" t="s">
        <v>4334</v>
      </c>
      <c r="F650" s="12" t="s">
        <v>3017</v>
      </c>
      <c r="G650" s="14" t="s">
        <v>3018</v>
      </c>
      <c r="H650" s="14" t="s">
        <v>3018</v>
      </c>
      <c r="I650" s="15" t="s">
        <v>3018</v>
      </c>
      <c r="J650" s="12" t="s">
        <v>112</v>
      </c>
      <c r="K650" s="12" t="s">
        <v>62</v>
      </c>
      <c r="L650" s="12">
        <v>1042</v>
      </c>
      <c r="M650" s="16">
        <v>1042</v>
      </c>
      <c r="N650" s="14" t="s">
        <v>2984</v>
      </c>
      <c r="O650" s="17">
        <v>189000</v>
      </c>
      <c r="P650" s="17">
        <v>70434.782608695605</v>
      </c>
      <c r="Q650" s="18">
        <v>259000</v>
      </c>
      <c r="R650" s="18">
        <f t="shared" si="64"/>
        <v>91565.217391304293</v>
      </c>
      <c r="S650" s="18">
        <v>0</v>
      </c>
      <c r="T650" s="18">
        <f t="shared" si="65"/>
        <v>280565.21739130432</v>
      </c>
      <c r="U650" s="18">
        <f t="shared" si="66"/>
        <v>280500</v>
      </c>
      <c r="V650" s="13" t="s">
        <v>180</v>
      </c>
      <c r="W650" s="13" t="s">
        <v>177</v>
      </c>
      <c r="X650" s="44" t="s">
        <v>5921</v>
      </c>
      <c r="Y650" s="13" t="s">
        <v>30</v>
      </c>
      <c r="Z650" s="19">
        <v>43294</v>
      </c>
      <c r="AA650" s="20">
        <f t="shared" si="67"/>
        <v>280500</v>
      </c>
      <c r="AB650" s="20">
        <v>285600</v>
      </c>
      <c r="AC650" s="147"/>
      <c r="AD650" s="147"/>
    </row>
    <row r="651" spans="1:30" s="128" customFormat="1" ht="49.5" x14ac:dyDescent="0.25">
      <c r="A651" s="135">
        <v>645</v>
      </c>
      <c r="B651" s="40" t="s">
        <v>5060</v>
      </c>
      <c r="C651" s="12" t="s">
        <v>3008</v>
      </c>
      <c r="D651" s="13" t="s">
        <v>2983</v>
      </c>
      <c r="E651" s="13" t="s">
        <v>4334</v>
      </c>
      <c r="F651" s="12" t="s">
        <v>3009</v>
      </c>
      <c r="G651" s="14" t="s">
        <v>4034</v>
      </c>
      <c r="H651" s="14" t="s">
        <v>4034</v>
      </c>
      <c r="I651" s="15" t="s">
        <v>3010</v>
      </c>
      <c r="J651" s="12" t="s">
        <v>4</v>
      </c>
      <c r="K651" s="12" t="s">
        <v>62</v>
      </c>
      <c r="L651" s="12">
        <v>1042</v>
      </c>
      <c r="M651" s="16">
        <v>1042</v>
      </c>
      <c r="N651" s="14" t="s">
        <v>2984</v>
      </c>
      <c r="O651" s="17">
        <v>189000</v>
      </c>
      <c r="P651" s="17">
        <v>70434.782608695605</v>
      </c>
      <c r="Q651" s="18">
        <v>259000</v>
      </c>
      <c r="R651" s="18">
        <f t="shared" ref="R651:R714" si="68">+P651/1800000*2340000</f>
        <v>91565.217391304293</v>
      </c>
      <c r="S651" s="18">
        <v>0</v>
      </c>
      <c r="T651" s="18">
        <f t="shared" ref="T651:T714" si="69">+O651+R651+S651</f>
        <v>280565.21739130432</v>
      </c>
      <c r="U651" s="18">
        <f t="shared" ref="U651:U714" si="70">ROUNDDOWN(T651,-2)</f>
        <v>280500</v>
      </c>
      <c r="V651" s="13" t="s">
        <v>180</v>
      </c>
      <c r="W651" s="13" t="s">
        <v>177</v>
      </c>
      <c r="X651" s="44" t="s">
        <v>5921</v>
      </c>
      <c r="Y651" s="13" t="s">
        <v>30</v>
      </c>
      <c r="Z651" s="19">
        <v>43294</v>
      </c>
      <c r="AA651" s="20">
        <f t="shared" ref="AA651:AA714" si="71">U651</f>
        <v>280500</v>
      </c>
      <c r="AB651" s="20">
        <v>285600</v>
      </c>
      <c r="AC651" s="147"/>
      <c r="AD651" s="147"/>
    </row>
    <row r="652" spans="1:30" s="128" customFormat="1" ht="16.5" x14ac:dyDescent="0.25">
      <c r="A652" s="135">
        <v>646</v>
      </c>
      <c r="B652" s="40" t="s">
        <v>5046</v>
      </c>
      <c r="C652" s="12" t="s">
        <v>2976</v>
      </c>
      <c r="D652" s="13" t="s">
        <v>2972</v>
      </c>
      <c r="E652" s="13" t="s">
        <v>5298</v>
      </c>
      <c r="F652" s="12" t="s">
        <v>2977</v>
      </c>
      <c r="G652" s="14" t="s">
        <v>2978</v>
      </c>
      <c r="H652" s="14" t="s">
        <v>2978</v>
      </c>
      <c r="I652" s="15" t="s">
        <v>2978</v>
      </c>
      <c r="J652" s="12" t="s">
        <v>112</v>
      </c>
      <c r="K652" s="12" t="s">
        <v>417</v>
      </c>
      <c r="L652" s="12">
        <v>1040</v>
      </c>
      <c r="M652" s="16">
        <v>1040</v>
      </c>
      <c r="N652" s="14" t="s">
        <v>2975</v>
      </c>
      <c r="O652" s="17">
        <v>21000</v>
      </c>
      <c r="P652" s="17">
        <v>19721.739130434798</v>
      </c>
      <c r="Q652" s="18">
        <v>40700</v>
      </c>
      <c r="R652" s="18">
        <f t="shared" si="68"/>
        <v>25638.260869565238</v>
      </c>
      <c r="S652" s="18">
        <v>0</v>
      </c>
      <c r="T652" s="18">
        <f t="shared" si="69"/>
        <v>46638.260869565238</v>
      </c>
      <c r="U652" s="18">
        <f t="shared" si="70"/>
        <v>46600</v>
      </c>
      <c r="V652" s="13" t="s">
        <v>34</v>
      </c>
      <c r="W652" s="13" t="s">
        <v>177</v>
      </c>
      <c r="X652" s="44" t="s">
        <v>5922</v>
      </c>
      <c r="Y652" s="13" t="s">
        <v>35</v>
      </c>
      <c r="Z652" s="19">
        <v>43294</v>
      </c>
      <c r="AA652" s="20">
        <f t="shared" si="71"/>
        <v>46600</v>
      </c>
      <c r="AB652" s="20">
        <v>48000</v>
      </c>
      <c r="AC652" s="147"/>
      <c r="AD652" s="147"/>
    </row>
    <row r="653" spans="1:30" s="128" customFormat="1" ht="16.5" x14ac:dyDescent="0.25">
      <c r="A653" s="135">
        <v>647</v>
      </c>
      <c r="B653" s="40" t="s">
        <v>5047</v>
      </c>
      <c r="C653" s="12" t="s">
        <v>2971</v>
      </c>
      <c r="D653" s="13" t="s">
        <v>2972</v>
      </c>
      <c r="E653" s="13" t="s">
        <v>5298</v>
      </c>
      <c r="F653" s="12" t="s">
        <v>2973</v>
      </c>
      <c r="G653" s="14" t="s">
        <v>2974</v>
      </c>
      <c r="H653" s="14" t="s">
        <v>2974</v>
      </c>
      <c r="I653" s="15" t="s">
        <v>2974</v>
      </c>
      <c r="J653" s="12" t="s">
        <v>112</v>
      </c>
      <c r="K653" s="12" t="s">
        <v>417</v>
      </c>
      <c r="L653" s="12">
        <v>1040</v>
      </c>
      <c r="M653" s="16">
        <v>1040</v>
      </c>
      <c r="N653" s="14" t="s">
        <v>2975</v>
      </c>
      <c r="O653" s="17">
        <v>21000</v>
      </c>
      <c r="P653" s="17">
        <v>19721.739130434798</v>
      </c>
      <c r="Q653" s="18">
        <v>40700</v>
      </c>
      <c r="R653" s="18">
        <f t="shared" si="68"/>
        <v>25638.260869565238</v>
      </c>
      <c r="S653" s="18">
        <v>0</v>
      </c>
      <c r="T653" s="18">
        <f t="shared" si="69"/>
        <v>46638.260869565238</v>
      </c>
      <c r="U653" s="18">
        <f t="shared" si="70"/>
        <v>46600</v>
      </c>
      <c r="V653" s="13" t="s">
        <v>34</v>
      </c>
      <c r="W653" s="13" t="s">
        <v>177</v>
      </c>
      <c r="X653" s="44" t="s">
        <v>5922</v>
      </c>
      <c r="Y653" s="13" t="s">
        <v>35</v>
      </c>
      <c r="Z653" s="19">
        <v>43294</v>
      </c>
      <c r="AA653" s="20">
        <f t="shared" si="71"/>
        <v>46600</v>
      </c>
      <c r="AB653" s="20">
        <v>48000</v>
      </c>
      <c r="AC653" s="147"/>
      <c r="AD653" s="147"/>
    </row>
    <row r="654" spans="1:30" s="128" customFormat="1" ht="16.5" x14ac:dyDescent="0.25">
      <c r="A654" s="135">
        <v>648</v>
      </c>
      <c r="B654" s="40" t="s">
        <v>5048</v>
      </c>
      <c r="C654" s="12" t="s">
        <v>2981</v>
      </c>
      <c r="D654" s="13" t="s">
        <v>2972</v>
      </c>
      <c r="E654" s="13" t="s">
        <v>4334</v>
      </c>
      <c r="F654" s="12" t="s">
        <v>2982</v>
      </c>
      <c r="G654" s="14" t="s">
        <v>2978</v>
      </c>
      <c r="H654" s="14" t="s">
        <v>2978</v>
      </c>
      <c r="I654" s="15" t="s">
        <v>2978</v>
      </c>
      <c r="J654" s="12" t="s">
        <v>112</v>
      </c>
      <c r="K654" s="12" t="s">
        <v>417</v>
      </c>
      <c r="L654" s="12">
        <v>1040</v>
      </c>
      <c r="M654" s="16">
        <v>1040</v>
      </c>
      <c r="N654" s="14" t="s">
        <v>2975</v>
      </c>
      <c r="O654" s="17">
        <v>21000</v>
      </c>
      <c r="P654" s="17">
        <v>19721.739130434798</v>
      </c>
      <c r="Q654" s="18">
        <v>40700</v>
      </c>
      <c r="R654" s="18">
        <f t="shared" si="68"/>
        <v>25638.260869565238</v>
      </c>
      <c r="S654" s="18">
        <v>0</v>
      </c>
      <c r="T654" s="18">
        <f t="shared" si="69"/>
        <v>46638.260869565238</v>
      </c>
      <c r="U654" s="18">
        <f t="shared" si="70"/>
        <v>46600</v>
      </c>
      <c r="V654" s="13" t="s">
        <v>180</v>
      </c>
      <c r="W654" s="13" t="s">
        <v>177</v>
      </c>
      <c r="X654" s="44" t="s">
        <v>5922</v>
      </c>
      <c r="Y654" s="13" t="s">
        <v>60</v>
      </c>
      <c r="Z654" s="19">
        <v>43294</v>
      </c>
      <c r="AA654" s="20">
        <f t="shared" si="71"/>
        <v>46600</v>
      </c>
      <c r="AB654" s="20">
        <v>48000</v>
      </c>
      <c r="AC654" s="147"/>
      <c r="AD654" s="147"/>
    </row>
    <row r="655" spans="1:30" s="128" customFormat="1" ht="16.5" x14ac:dyDescent="0.25">
      <c r="A655" s="135">
        <v>649</v>
      </c>
      <c r="B655" s="40" t="s">
        <v>5049</v>
      </c>
      <c r="C655" s="12" t="s">
        <v>2979</v>
      </c>
      <c r="D655" s="13" t="s">
        <v>2972</v>
      </c>
      <c r="E655" s="13" t="s">
        <v>4334</v>
      </c>
      <c r="F655" s="12" t="s">
        <v>2980</v>
      </c>
      <c r="G655" s="14" t="s">
        <v>2974</v>
      </c>
      <c r="H655" s="14" t="s">
        <v>2974</v>
      </c>
      <c r="I655" s="15" t="s">
        <v>2974</v>
      </c>
      <c r="J655" s="12" t="s">
        <v>112</v>
      </c>
      <c r="K655" s="12" t="s">
        <v>417</v>
      </c>
      <c r="L655" s="12">
        <v>1040</v>
      </c>
      <c r="M655" s="16">
        <v>1040</v>
      </c>
      <c r="N655" s="14" t="s">
        <v>2975</v>
      </c>
      <c r="O655" s="17">
        <v>21000</v>
      </c>
      <c r="P655" s="17">
        <v>19721.739130434798</v>
      </c>
      <c r="Q655" s="18">
        <v>40700</v>
      </c>
      <c r="R655" s="18">
        <f t="shared" si="68"/>
        <v>25638.260869565238</v>
      </c>
      <c r="S655" s="18">
        <v>0</v>
      </c>
      <c r="T655" s="18">
        <f t="shared" si="69"/>
        <v>46638.260869565238</v>
      </c>
      <c r="U655" s="18">
        <f t="shared" si="70"/>
        <v>46600</v>
      </c>
      <c r="V655" s="13" t="s">
        <v>180</v>
      </c>
      <c r="W655" s="13" t="s">
        <v>177</v>
      </c>
      <c r="X655" s="44" t="s">
        <v>5922</v>
      </c>
      <c r="Y655" s="13" t="s">
        <v>60</v>
      </c>
      <c r="Z655" s="19">
        <v>43294</v>
      </c>
      <c r="AA655" s="20">
        <f t="shared" si="71"/>
        <v>46600</v>
      </c>
      <c r="AB655" s="20">
        <v>48000</v>
      </c>
      <c r="AC655" s="147"/>
      <c r="AD655" s="147"/>
    </row>
    <row r="656" spans="1:30" s="128" customFormat="1" ht="33" x14ac:dyDescent="0.25">
      <c r="A656" s="135">
        <v>650</v>
      </c>
      <c r="B656" s="40" t="s">
        <v>5050</v>
      </c>
      <c r="C656" s="12" t="s">
        <v>2988</v>
      </c>
      <c r="D656" s="13" t="s">
        <v>2983</v>
      </c>
      <c r="E656" s="13" t="s">
        <v>5298</v>
      </c>
      <c r="F656" s="12" t="s">
        <v>2989</v>
      </c>
      <c r="G656" s="14" t="s">
        <v>2990</v>
      </c>
      <c r="H656" s="14" t="s">
        <v>2990</v>
      </c>
      <c r="I656" s="15" t="s">
        <v>2990</v>
      </c>
      <c r="J656" s="12" t="s">
        <v>5</v>
      </c>
      <c r="K656" s="12" t="s">
        <v>62</v>
      </c>
      <c r="L656" s="12">
        <v>1042</v>
      </c>
      <c r="M656" s="16">
        <v>1042</v>
      </c>
      <c r="N656" s="14" t="s">
        <v>2984</v>
      </c>
      <c r="O656" s="17">
        <v>189000</v>
      </c>
      <c r="P656" s="17">
        <v>70434.782608695605</v>
      </c>
      <c r="Q656" s="18">
        <v>259000</v>
      </c>
      <c r="R656" s="18">
        <f t="shared" si="68"/>
        <v>91565.217391304293</v>
      </c>
      <c r="S656" s="18">
        <v>0</v>
      </c>
      <c r="T656" s="18">
        <f t="shared" si="69"/>
        <v>280565.21739130432</v>
      </c>
      <c r="U656" s="18">
        <f t="shared" si="70"/>
        <v>280500</v>
      </c>
      <c r="V656" s="13" t="s">
        <v>34</v>
      </c>
      <c r="W656" s="13" t="s">
        <v>177</v>
      </c>
      <c r="X656" s="44" t="s">
        <v>5921</v>
      </c>
      <c r="Y656" s="13" t="s">
        <v>46</v>
      </c>
      <c r="Z656" s="19">
        <v>43294</v>
      </c>
      <c r="AA656" s="20">
        <f t="shared" si="71"/>
        <v>280500</v>
      </c>
      <c r="AB656" s="20">
        <v>285600</v>
      </c>
      <c r="AC656" s="147"/>
      <c r="AD656" s="147"/>
    </row>
    <row r="657" spans="1:30" s="128" customFormat="1" ht="33" x14ac:dyDescent="0.25">
      <c r="A657" s="135">
        <v>651</v>
      </c>
      <c r="B657" s="40" t="s">
        <v>5051</v>
      </c>
      <c r="C657" s="12" t="s">
        <v>2997</v>
      </c>
      <c r="D657" s="13" t="s">
        <v>2983</v>
      </c>
      <c r="E657" s="13" t="s">
        <v>5298</v>
      </c>
      <c r="F657" s="12" t="s">
        <v>2998</v>
      </c>
      <c r="G657" s="14" t="s">
        <v>2999</v>
      </c>
      <c r="H657" s="14" t="s">
        <v>2999</v>
      </c>
      <c r="I657" s="15" t="s">
        <v>2999</v>
      </c>
      <c r="J657" s="12" t="s">
        <v>26</v>
      </c>
      <c r="K657" s="12" t="s">
        <v>417</v>
      </c>
      <c r="L657" s="12">
        <v>1042</v>
      </c>
      <c r="M657" s="16">
        <v>1042</v>
      </c>
      <c r="N657" s="14" t="s">
        <v>2984</v>
      </c>
      <c r="O657" s="17">
        <v>189000</v>
      </c>
      <c r="P657" s="17">
        <v>70434.782608695605</v>
      </c>
      <c r="Q657" s="18">
        <v>259000</v>
      </c>
      <c r="R657" s="18">
        <f t="shared" si="68"/>
        <v>91565.217391304293</v>
      </c>
      <c r="S657" s="18">
        <v>0</v>
      </c>
      <c r="T657" s="18">
        <f t="shared" si="69"/>
        <v>280565.21739130432</v>
      </c>
      <c r="U657" s="18">
        <f t="shared" si="70"/>
        <v>280500</v>
      </c>
      <c r="V657" s="13" t="s">
        <v>34</v>
      </c>
      <c r="W657" s="13" t="s">
        <v>177</v>
      </c>
      <c r="X657" s="44" t="s">
        <v>5921</v>
      </c>
      <c r="Y657" s="13" t="s">
        <v>35</v>
      </c>
      <c r="Z657" s="19">
        <v>43294</v>
      </c>
      <c r="AA657" s="20">
        <f t="shared" si="71"/>
        <v>280500</v>
      </c>
      <c r="AB657" s="20">
        <v>285600</v>
      </c>
      <c r="AC657" s="147"/>
      <c r="AD657" s="147"/>
    </row>
    <row r="658" spans="1:30" s="128" customFormat="1" ht="49.5" x14ac:dyDescent="0.25">
      <c r="A658" s="135">
        <v>652</v>
      </c>
      <c r="B658" s="40" t="s">
        <v>5052</v>
      </c>
      <c r="C658" s="12" t="s">
        <v>2991</v>
      </c>
      <c r="D658" s="13" t="s">
        <v>2983</v>
      </c>
      <c r="E658" s="13" t="s">
        <v>5298</v>
      </c>
      <c r="F658" s="12" t="s">
        <v>2992</v>
      </c>
      <c r="G658" s="14" t="s">
        <v>4032</v>
      </c>
      <c r="H658" s="14" t="s">
        <v>4032</v>
      </c>
      <c r="I658" s="15" t="s">
        <v>2993</v>
      </c>
      <c r="J658" s="12" t="s">
        <v>5</v>
      </c>
      <c r="K658" s="12" t="s">
        <v>62</v>
      </c>
      <c r="L658" s="12">
        <v>1042</v>
      </c>
      <c r="M658" s="16">
        <v>1042</v>
      </c>
      <c r="N658" s="14" t="s">
        <v>2984</v>
      </c>
      <c r="O658" s="17">
        <v>189000</v>
      </c>
      <c r="P658" s="17">
        <v>70434.782608695605</v>
      </c>
      <c r="Q658" s="18">
        <v>259000</v>
      </c>
      <c r="R658" s="18">
        <f t="shared" si="68"/>
        <v>91565.217391304293</v>
      </c>
      <c r="S658" s="18">
        <v>0</v>
      </c>
      <c r="T658" s="18">
        <f t="shared" si="69"/>
        <v>280565.21739130432</v>
      </c>
      <c r="U658" s="18">
        <f t="shared" si="70"/>
        <v>280500</v>
      </c>
      <c r="V658" s="13" t="s">
        <v>34</v>
      </c>
      <c r="W658" s="13" t="s">
        <v>177</v>
      </c>
      <c r="X658" s="44" t="s">
        <v>5921</v>
      </c>
      <c r="Y658" s="13" t="s">
        <v>35</v>
      </c>
      <c r="Z658" s="19">
        <v>43294</v>
      </c>
      <c r="AA658" s="20">
        <f t="shared" si="71"/>
        <v>280500</v>
      </c>
      <c r="AB658" s="20">
        <v>285600</v>
      </c>
      <c r="AC658" s="147"/>
      <c r="AD658" s="147"/>
    </row>
    <row r="659" spans="1:30" s="128" customFormat="1" ht="33" x14ac:dyDescent="0.25">
      <c r="A659" s="135">
        <v>653</v>
      </c>
      <c r="B659" s="40" t="s">
        <v>5053</v>
      </c>
      <c r="C659" s="12" t="s">
        <v>3000</v>
      </c>
      <c r="D659" s="13" t="s">
        <v>2983</v>
      </c>
      <c r="E659" s="13" t="s">
        <v>5298</v>
      </c>
      <c r="F659" s="12" t="s">
        <v>3001</v>
      </c>
      <c r="G659" s="14" t="s">
        <v>3002</v>
      </c>
      <c r="H659" s="14" t="s">
        <v>3002</v>
      </c>
      <c r="I659" s="15" t="s">
        <v>3002</v>
      </c>
      <c r="J659" s="12" t="s">
        <v>112</v>
      </c>
      <c r="K659" s="12" t="s">
        <v>62</v>
      </c>
      <c r="L659" s="12">
        <v>1042</v>
      </c>
      <c r="M659" s="16">
        <v>1042</v>
      </c>
      <c r="N659" s="14" t="s">
        <v>2984</v>
      </c>
      <c r="O659" s="17">
        <v>189000</v>
      </c>
      <c r="P659" s="17">
        <v>70434.782608695605</v>
      </c>
      <c r="Q659" s="18">
        <v>259000</v>
      </c>
      <c r="R659" s="18">
        <f t="shared" si="68"/>
        <v>91565.217391304293</v>
      </c>
      <c r="S659" s="18">
        <v>0</v>
      </c>
      <c r="T659" s="18">
        <f t="shared" si="69"/>
        <v>280565.21739130432</v>
      </c>
      <c r="U659" s="18">
        <f t="shared" si="70"/>
        <v>280500</v>
      </c>
      <c r="V659" s="13" t="s">
        <v>34</v>
      </c>
      <c r="W659" s="13" t="s">
        <v>177</v>
      </c>
      <c r="X659" s="44" t="s">
        <v>5921</v>
      </c>
      <c r="Y659" s="13" t="s">
        <v>35</v>
      </c>
      <c r="Z659" s="19">
        <v>43294</v>
      </c>
      <c r="AA659" s="20">
        <f t="shared" si="71"/>
        <v>280500</v>
      </c>
      <c r="AB659" s="20">
        <v>285600</v>
      </c>
      <c r="AC659" s="147"/>
      <c r="AD659" s="147"/>
    </row>
    <row r="660" spans="1:30" s="128" customFormat="1" ht="49.5" x14ac:dyDescent="0.25">
      <c r="A660" s="135">
        <v>654</v>
      </c>
      <c r="B660" s="40" t="s">
        <v>5054</v>
      </c>
      <c r="C660" s="12" t="s">
        <v>3003</v>
      </c>
      <c r="D660" s="13" t="s">
        <v>2983</v>
      </c>
      <c r="E660" s="13" t="s">
        <v>5298</v>
      </c>
      <c r="F660" s="12" t="s">
        <v>3004</v>
      </c>
      <c r="G660" s="14" t="s">
        <v>3005</v>
      </c>
      <c r="H660" s="14" t="s">
        <v>3005</v>
      </c>
      <c r="I660" s="15" t="s">
        <v>3005</v>
      </c>
      <c r="J660" s="12" t="s">
        <v>112</v>
      </c>
      <c r="K660" s="12" t="s">
        <v>62</v>
      </c>
      <c r="L660" s="12">
        <v>1042</v>
      </c>
      <c r="M660" s="16">
        <v>1042</v>
      </c>
      <c r="N660" s="14" t="s">
        <v>2984</v>
      </c>
      <c r="O660" s="17">
        <v>189000</v>
      </c>
      <c r="P660" s="17">
        <v>70434.782608695605</v>
      </c>
      <c r="Q660" s="18">
        <v>259000</v>
      </c>
      <c r="R660" s="18">
        <f t="shared" si="68"/>
        <v>91565.217391304293</v>
      </c>
      <c r="S660" s="18">
        <v>0</v>
      </c>
      <c r="T660" s="18">
        <f t="shared" si="69"/>
        <v>280565.21739130432</v>
      </c>
      <c r="U660" s="18">
        <f t="shared" si="70"/>
        <v>280500</v>
      </c>
      <c r="V660" s="13" t="s">
        <v>34</v>
      </c>
      <c r="W660" s="13" t="s">
        <v>177</v>
      </c>
      <c r="X660" s="44" t="s">
        <v>5921</v>
      </c>
      <c r="Y660" s="13" t="s">
        <v>35</v>
      </c>
      <c r="Z660" s="19">
        <v>43294</v>
      </c>
      <c r="AA660" s="20">
        <f t="shared" si="71"/>
        <v>280500</v>
      </c>
      <c r="AB660" s="20">
        <v>285600</v>
      </c>
      <c r="AC660" s="147"/>
      <c r="AD660" s="147"/>
    </row>
    <row r="661" spans="1:30" s="128" customFormat="1" ht="16.5" x14ac:dyDescent="0.25">
      <c r="A661" s="135">
        <v>655</v>
      </c>
      <c r="B661" s="40" t="s">
        <v>5034</v>
      </c>
      <c r="C661" s="12" t="s">
        <v>2927</v>
      </c>
      <c r="D661" s="13" t="s">
        <v>2928</v>
      </c>
      <c r="E661" s="13" t="s">
        <v>4334</v>
      </c>
      <c r="F661" s="12" t="s">
        <v>2929</v>
      </c>
      <c r="G661" s="14" t="s">
        <v>2930</v>
      </c>
      <c r="H661" s="14" t="s">
        <v>2930</v>
      </c>
      <c r="I661" s="15" t="s">
        <v>2930</v>
      </c>
      <c r="J661" s="12" t="s">
        <v>5</v>
      </c>
      <c r="K661" s="12" t="s">
        <v>22</v>
      </c>
      <c r="L661" s="12">
        <v>1034</v>
      </c>
      <c r="M661" s="16">
        <v>1034</v>
      </c>
      <c r="N661" s="14" t="s">
        <v>2931</v>
      </c>
      <c r="O661" s="17">
        <v>47000</v>
      </c>
      <c r="P661" s="17">
        <v>32713.043478260901</v>
      </c>
      <c r="Q661" s="18">
        <v>79700</v>
      </c>
      <c r="R661" s="18">
        <f t="shared" si="68"/>
        <v>42526.956521739172</v>
      </c>
      <c r="S661" s="18">
        <v>0</v>
      </c>
      <c r="T661" s="18">
        <f t="shared" si="69"/>
        <v>89526.956521739165</v>
      </c>
      <c r="U661" s="18">
        <f t="shared" si="70"/>
        <v>89500</v>
      </c>
      <c r="V661" s="13" t="s">
        <v>180</v>
      </c>
      <c r="W661" s="13" t="s">
        <v>177</v>
      </c>
      <c r="X661" s="44" t="s">
        <v>5921</v>
      </c>
      <c r="Y661" s="13" t="s">
        <v>60</v>
      </c>
      <c r="Z661" s="19">
        <v>43294</v>
      </c>
      <c r="AA661" s="20">
        <f t="shared" si="71"/>
        <v>89500</v>
      </c>
      <c r="AB661" s="20">
        <v>91900</v>
      </c>
      <c r="AC661" s="147"/>
      <c r="AD661" s="147"/>
    </row>
    <row r="662" spans="1:30" s="128" customFormat="1" ht="16.5" x14ac:dyDescent="0.25">
      <c r="A662" s="135">
        <v>656</v>
      </c>
      <c r="B662" s="40" t="s">
        <v>5035</v>
      </c>
      <c r="C662" s="12" t="s">
        <v>2932</v>
      </c>
      <c r="D662" s="13" t="s">
        <v>2933</v>
      </c>
      <c r="E662" s="13" t="s">
        <v>5298</v>
      </c>
      <c r="F662" s="12" t="s">
        <v>2934</v>
      </c>
      <c r="G662" s="14" t="s">
        <v>2935</v>
      </c>
      <c r="H662" s="14" t="s">
        <v>2935</v>
      </c>
      <c r="I662" s="15" t="s">
        <v>2935</v>
      </c>
      <c r="J662" s="12" t="s">
        <v>26</v>
      </c>
      <c r="K662" s="12" t="s">
        <v>417</v>
      </c>
      <c r="L662" s="12">
        <v>1035</v>
      </c>
      <c r="M662" s="16">
        <v>1035</v>
      </c>
      <c r="N662" s="14" t="s">
        <v>2936</v>
      </c>
      <c r="O662" s="17">
        <v>144000</v>
      </c>
      <c r="P662" s="17">
        <v>56347.826086956498</v>
      </c>
      <c r="Q662" s="18">
        <v>200000</v>
      </c>
      <c r="R662" s="18">
        <f t="shared" si="68"/>
        <v>73252.173913043458</v>
      </c>
      <c r="S662" s="18">
        <v>0</v>
      </c>
      <c r="T662" s="18">
        <f t="shared" si="69"/>
        <v>217252.17391304346</v>
      </c>
      <c r="U662" s="18">
        <f t="shared" si="70"/>
        <v>217200</v>
      </c>
      <c r="V662" s="13" t="s">
        <v>34</v>
      </c>
      <c r="W662" s="13" t="s">
        <v>177</v>
      </c>
      <c r="X662" s="44" t="s">
        <v>5921</v>
      </c>
      <c r="Y662" s="13" t="s">
        <v>46</v>
      </c>
      <c r="Z662" s="19">
        <v>43294</v>
      </c>
      <c r="AA662" s="20">
        <f t="shared" si="71"/>
        <v>217200</v>
      </c>
      <c r="AB662" s="20">
        <v>221300</v>
      </c>
      <c r="AC662" s="147"/>
      <c r="AD662" s="147"/>
    </row>
    <row r="663" spans="1:30" s="128" customFormat="1" ht="16.5" x14ac:dyDescent="0.25">
      <c r="A663" s="135">
        <v>657</v>
      </c>
      <c r="B663" s="40" t="s">
        <v>5036</v>
      </c>
      <c r="C663" s="12" t="s">
        <v>2937</v>
      </c>
      <c r="D663" s="13" t="s">
        <v>2933</v>
      </c>
      <c r="E663" s="13" t="s">
        <v>4334</v>
      </c>
      <c r="F663" s="12" t="s">
        <v>2938</v>
      </c>
      <c r="G663" s="14" t="s">
        <v>2935</v>
      </c>
      <c r="H663" s="14" t="s">
        <v>2935</v>
      </c>
      <c r="I663" s="15" t="s">
        <v>2935</v>
      </c>
      <c r="J663" s="12" t="s">
        <v>26</v>
      </c>
      <c r="K663" s="12" t="s">
        <v>417</v>
      </c>
      <c r="L663" s="12">
        <v>1035</v>
      </c>
      <c r="M663" s="16">
        <v>1035</v>
      </c>
      <c r="N663" s="14" t="s">
        <v>2936</v>
      </c>
      <c r="O663" s="17">
        <v>144000</v>
      </c>
      <c r="P663" s="17">
        <v>56347.826086956498</v>
      </c>
      <c r="Q663" s="18">
        <v>200000</v>
      </c>
      <c r="R663" s="18">
        <f t="shared" si="68"/>
        <v>73252.173913043458</v>
      </c>
      <c r="S663" s="18">
        <v>0</v>
      </c>
      <c r="T663" s="18">
        <f t="shared" si="69"/>
        <v>217252.17391304346</v>
      </c>
      <c r="U663" s="18">
        <f t="shared" si="70"/>
        <v>217200</v>
      </c>
      <c r="V663" s="13" t="s">
        <v>180</v>
      </c>
      <c r="W663" s="13" t="s">
        <v>177</v>
      </c>
      <c r="X663" s="44" t="s">
        <v>5921</v>
      </c>
      <c r="Y663" s="13" t="s">
        <v>60</v>
      </c>
      <c r="Z663" s="19">
        <v>43294</v>
      </c>
      <c r="AA663" s="20">
        <f t="shared" si="71"/>
        <v>217200</v>
      </c>
      <c r="AB663" s="20">
        <v>221300</v>
      </c>
      <c r="AC663" s="147"/>
      <c r="AD663" s="147"/>
    </row>
    <row r="664" spans="1:30" s="128" customFormat="1" ht="16.5" x14ac:dyDescent="0.25">
      <c r="A664" s="135">
        <v>658</v>
      </c>
      <c r="B664" s="40" t="s">
        <v>5037</v>
      </c>
      <c r="C664" s="12" t="s">
        <v>2939</v>
      </c>
      <c r="D664" s="13" t="s">
        <v>2940</v>
      </c>
      <c r="E664" s="13" t="s">
        <v>5298</v>
      </c>
      <c r="F664" s="12" t="s">
        <v>2941</v>
      </c>
      <c r="G664" s="14" t="s">
        <v>2942</v>
      </c>
      <c r="H664" s="14" t="s">
        <v>2942</v>
      </c>
      <c r="I664" s="15" t="s">
        <v>2942</v>
      </c>
      <c r="J664" s="12" t="s">
        <v>26</v>
      </c>
      <c r="K664" s="12" t="s">
        <v>417</v>
      </c>
      <c r="L664" s="12">
        <v>1036</v>
      </c>
      <c r="M664" s="16">
        <v>1036</v>
      </c>
      <c r="N664" s="14" t="s">
        <v>2943</v>
      </c>
      <c r="O664" s="17">
        <v>87000</v>
      </c>
      <c r="P664" s="17">
        <v>18156.5217391304</v>
      </c>
      <c r="Q664" s="18">
        <v>105000</v>
      </c>
      <c r="R664" s="18">
        <f t="shared" si="68"/>
        <v>23603.47826086952</v>
      </c>
      <c r="S664" s="18">
        <v>0</v>
      </c>
      <c r="T664" s="18">
        <f t="shared" si="69"/>
        <v>110603.47826086952</v>
      </c>
      <c r="U664" s="18">
        <f t="shared" si="70"/>
        <v>110600</v>
      </c>
      <c r="V664" s="13" t="s">
        <v>34</v>
      </c>
      <c r="W664" s="13" t="s">
        <v>177</v>
      </c>
      <c r="X664" s="44" t="s">
        <v>5921</v>
      </c>
      <c r="Y664" s="13" t="s">
        <v>46</v>
      </c>
      <c r="Z664" s="19">
        <v>43294</v>
      </c>
      <c r="AA664" s="20">
        <f t="shared" si="71"/>
        <v>110600</v>
      </c>
      <c r="AB664" s="20">
        <v>111900</v>
      </c>
      <c r="AC664" s="147"/>
      <c r="AD664" s="147"/>
    </row>
    <row r="665" spans="1:30" s="128" customFormat="1" ht="16.5" x14ac:dyDescent="0.25">
      <c r="A665" s="135">
        <v>659</v>
      </c>
      <c r="B665" s="40" t="s">
        <v>5038</v>
      </c>
      <c r="C665" s="12" t="s">
        <v>2944</v>
      </c>
      <c r="D665" s="13" t="s">
        <v>2940</v>
      </c>
      <c r="E665" s="13" t="s">
        <v>4334</v>
      </c>
      <c r="F665" s="12" t="s">
        <v>2945</v>
      </c>
      <c r="G665" s="14" t="s">
        <v>2942</v>
      </c>
      <c r="H665" s="14" t="s">
        <v>2942</v>
      </c>
      <c r="I665" s="15" t="s">
        <v>2942</v>
      </c>
      <c r="J665" s="12" t="s">
        <v>26</v>
      </c>
      <c r="K665" s="12" t="s">
        <v>417</v>
      </c>
      <c r="L665" s="12">
        <v>1036</v>
      </c>
      <c r="M665" s="16">
        <v>1036</v>
      </c>
      <c r="N665" s="14" t="s">
        <v>2943</v>
      </c>
      <c r="O665" s="17">
        <v>87000</v>
      </c>
      <c r="P665" s="17">
        <v>18156.5217391304</v>
      </c>
      <c r="Q665" s="18">
        <v>105000</v>
      </c>
      <c r="R665" s="18">
        <f t="shared" si="68"/>
        <v>23603.47826086952</v>
      </c>
      <c r="S665" s="18">
        <v>0</v>
      </c>
      <c r="T665" s="18">
        <f t="shared" si="69"/>
        <v>110603.47826086952</v>
      </c>
      <c r="U665" s="18">
        <f t="shared" si="70"/>
        <v>110600</v>
      </c>
      <c r="V665" s="13" t="s">
        <v>180</v>
      </c>
      <c r="W665" s="13" t="s">
        <v>177</v>
      </c>
      <c r="X665" s="44" t="s">
        <v>5921</v>
      </c>
      <c r="Y665" s="13" t="s">
        <v>60</v>
      </c>
      <c r="Z665" s="19">
        <v>43294</v>
      </c>
      <c r="AA665" s="20">
        <f t="shared" si="71"/>
        <v>110600</v>
      </c>
      <c r="AB665" s="20">
        <v>111900</v>
      </c>
      <c r="AC665" s="147"/>
      <c r="AD665" s="147"/>
    </row>
    <row r="666" spans="1:30" s="128" customFormat="1" ht="16.5" x14ac:dyDescent="0.25">
      <c r="A666" s="135">
        <v>660</v>
      </c>
      <c r="B666" s="40" t="s">
        <v>5039</v>
      </c>
      <c r="C666" s="12" t="s">
        <v>2954</v>
      </c>
      <c r="D666" s="13" t="s">
        <v>2947</v>
      </c>
      <c r="E666" s="13" t="s">
        <v>4334</v>
      </c>
      <c r="F666" s="12" t="s">
        <v>2955</v>
      </c>
      <c r="G666" s="14" t="s">
        <v>2956</v>
      </c>
      <c r="H666" s="14" t="s">
        <v>2956</v>
      </c>
      <c r="I666" s="15" t="s">
        <v>2956</v>
      </c>
      <c r="J666" s="12" t="s">
        <v>26</v>
      </c>
      <c r="K666" s="12" t="s">
        <v>417</v>
      </c>
      <c r="L666" s="12">
        <v>1037</v>
      </c>
      <c r="M666" s="16">
        <v>1037</v>
      </c>
      <c r="N666" s="14" t="s">
        <v>2950</v>
      </c>
      <c r="O666" s="17">
        <v>150000</v>
      </c>
      <c r="P666" s="17">
        <v>68869.565217391297</v>
      </c>
      <c r="Q666" s="18">
        <v>218000</v>
      </c>
      <c r="R666" s="18">
        <f t="shared" si="68"/>
        <v>89530.434782608689</v>
      </c>
      <c r="S666" s="18">
        <v>0</v>
      </c>
      <c r="T666" s="18">
        <f t="shared" si="69"/>
        <v>239530.4347826087</v>
      </c>
      <c r="U666" s="18">
        <f t="shared" si="70"/>
        <v>239500</v>
      </c>
      <c r="V666" s="13" t="s">
        <v>180</v>
      </c>
      <c r="W666" s="13" t="s">
        <v>177</v>
      </c>
      <c r="X666" s="44" t="s">
        <v>5921</v>
      </c>
      <c r="Y666" s="13" t="s">
        <v>60</v>
      </c>
      <c r="Z666" s="19">
        <v>43294</v>
      </c>
      <c r="AA666" s="20">
        <f t="shared" si="71"/>
        <v>239500</v>
      </c>
      <c r="AB666" s="20">
        <v>244500</v>
      </c>
      <c r="AC666" s="147"/>
      <c r="AD666" s="147"/>
    </row>
    <row r="667" spans="1:30" s="128" customFormat="1" ht="16.5" x14ac:dyDescent="0.25">
      <c r="A667" s="135">
        <v>661</v>
      </c>
      <c r="B667" s="40" t="s">
        <v>5040</v>
      </c>
      <c r="C667" s="12" t="s">
        <v>2951</v>
      </c>
      <c r="D667" s="13" t="s">
        <v>2947</v>
      </c>
      <c r="E667" s="13" t="s">
        <v>4334</v>
      </c>
      <c r="F667" s="12" t="s">
        <v>2952</v>
      </c>
      <c r="G667" s="14" t="s">
        <v>2953</v>
      </c>
      <c r="H667" s="14" t="s">
        <v>2953</v>
      </c>
      <c r="I667" s="15" t="s">
        <v>2953</v>
      </c>
      <c r="J667" s="12" t="s">
        <v>26</v>
      </c>
      <c r="K667" s="12" t="s">
        <v>22</v>
      </c>
      <c r="L667" s="12">
        <v>1037</v>
      </c>
      <c r="M667" s="16">
        <v>1037</v>
      </c>
      <c r="N667" s="14" t="s">
        <v>2950</v>
      </c>
      <c r="O667" s="17">
        <v>150000</v>
      </c>
      <c r="P667" s="17">
        <v>68869.565217391297</v>
      </c>
      <c r="Q667" s="18">
        <v>218000</v>
      </c>
      <c r="R667" s="18">
        <f t="shared" si="68"/>
        <v>89530.434782608689</v>
      </c>
      <c r="S667" s="18">
        <v>0</v>
      </c>
      <c r="T667" s="18">
        <f t="shared" si="69"/>
        <v>239530.4347826087</v>
      </c>
      <c r="U667" s="18">
        <f t="shared" si="70"/>
        <v>239500</v>
      </c>
      <c r="V667" s="13" t="s">
        <v>180</v>
      </c>
      <c r="W667" s="13" t="s">
        <v>177</v>
      </c>
      <c r="X667" s="44" t="s">
        <v>5921</v>
      </c>
      <c r="Y667" s="13" t="s">
        <v>60</v>
      </c>
      <c r="Z667" s="19">
        <v>43294</v>
      </c>
      <c r="AA667" s="20">
        <f t="shared" si="71"/>
        <v>239500</v>
      </c>
      <c r="AB667" s="20">
        <v>244500</v>
      </c>
      <c r="AC667" s="147"/>
      <c r="AD667" s="147"/>
    </row>
    <row r="668" spans="1:30" s="128" customFormat="1" ht="16.5" x14ac:dyDescent="0.25">
      <c r="A668" s="135">
        <v>662</v>
      </c>
      <c r="B668" s="40" t="s">
        <v>5041</v>
      </c>
      <c r="C668" s="12" t="s">
        <v>2946</v>
      </c>
      <c r="D668" s="13" t="s">
        <v>2947</v>
      </c>
      <c r="E668" s="13" t="s">
        <v>4334</v>
      </c>
      <c r="F668" s="12" t="s">
        <v>2948</v>
      </c>
      <c r="G668" s="14" t="s">
        <v>2949</v>
      </c>
      <c r="H668" s="14" t="s">
        <v>2949</v>
      </c>
      <c r="I668" s="15" t="s">
        <v>2949</v>
      </c>
      <c r="J668" s="12" t="s">
        <v>5</v>
      </c>
      <c r="K668" s="12" t="s">
        <v>18</v>
      </c>
      <c r="L668" s="12">
        <v>1037</v>
      </c>
      <c r="M668" s="16">
        <v>1037</v>
      </c>
      <c r="N668" s="14" t="s">
        <v>2950</v>
      </c>
      <c r="O668" s="17">
        <v>150000</v>
      </c>
      <c r="P668" s="17">
        <v>68869.565217391297</v>
      </c>
      <c r="Q668" s="18">
        <v>218000</v>
      </c>
      <c r="R668" s="18">
        <f t="shared" si="68"/>
        <v>89530.434782608689</v>
      </c>
      <c r="S668" s="18">
        <v>0</v>
      </c>
      <c r="T668" s="18">
        <f t="shared" si="69"/>
        <v>239530.4347826087</v>
      </c>
      <c r="U668" s="18">
        <f t="shared" si="70"/>
        <v>239500</v>
      </c>
      <c r="V668" s="13" t="s">
        <v>180</v>
      </c>
      <c r="W668" s="13" t="s">
        <v>177</v>
      </c>
      <c r="X668" s="44" t="s">
        <v>5921</v>
      </c>
      <c r="Y668" s="13" t="s">
        <v>60</v>
      </c>
      <c r="Z668" s="19">
        <v>43294</v>
      </c>
      <c r="AA668" s="20">
        <f t="shared" si="71"/>
        <v>239500</v>
      </c>
      <c r="AB668" s="20">
        <v>244500</v>
      </c>
      <c r="AC668" s="147"/>
      <c r="AD668" s="147"/>
    </row>
    <row r="669" spans="1:30" s="128" customFormat="1" ht="33" x14ac:dyDescent="0.25">
      <c r="A669" s="135">
        <v>663</v>
      </c>
      <c r="B669" s="40" t="s">
        <v>5042</v>
      </c>
      <c r="C669" s="12" t="s">
        <v>2965</v>
      </c>
      <c r="D669" s="13" t="s">
        <v>2958</v>
      </c>
      <c r="E669" s="13" t="s">
        <v>4334</v>
      </c>
      <c r="F669" s="12" t="s">
        <v>2966</v>
      </c>
      <c r="G669" s="14" t="s">
        <v>2967</v>
      </c>
      <c r="H669" s="14" t="s">
        <v>2967</v>
      </c>
      <c r="I669" s="15" t="s">
        <v>2967</v>
      </c>
      <c r="J669" s="12" t="s">
        <v>5</v>
      </c>
      <c r="K669" s="12" t="s">
        <v>18</v>
      </c>
      <c r="L669" s="12">
        <v>1039</v>
      </c>
      <c r="M669" s="16">
        <v>1039</v>
      </c>
      <c r="N669" s="14" t="s">
        <v>2961</v>
      </c>
      <c r="O669" s="17">
        <v>244000</v>
      </c>
      <c r="P669" s="17">
        <v>118956.52173913</v>
      </c>
      <c r="Q669" s="18">
        <v>362000</v>
      </c>
      <c r="R669" s="18">
        <f t="shared" si="68"/>
        <v>154643.47826086901</v>
      </c>
      <c r="S669" s="18">
        <v>0</v>
      </c>
      <c r="T669" s="18">
        <f t="shared" si="69"/>
        <v>398643.47826086904</v>
      </c>
      <c r="U669" s="18">
        <f t="shared" si="70"/>
        <v>398600</v>
      </c>
      <c r="V669" s="13" t="s">
        <v>180</v>
      </c>
      <c r="W669" s="13" t="s">
        <v>177</v>
      </c>
      <c r="X669" s="44" t="s">
        <v>5921</v>
      </c>
      <c r="Y669" s="13" t="s">
        <v>60</v>
      </c>
      <c r="Z669" s="19">
        <v>43294</v>
      </c>
      <c r="AA669" s="20">
        <f t="shared" si="71"/>
        <v>398600</v>
      </c>
      <c r="AB669" s="20">
        <v>407300</v>
      </c>
      <c r="AC669" s="147"/>
      <c r="AD669" s="147"/>
    </row>
    <row r="670" spans="1:30" s="128" customFormat="1" ht="33" x14ac:dyDescent="0.25">
      <c r="A670" s="135">
        <v>664</v>
      </c>
      <c r="B670" s="40" t="s">
        <v>5043</v>
      </c>
      <c r="C670" s="12" t="s">
        <v>2968</v>
      </c>
      <c r="D670" s="13" t="s">
        <v>2958</v>
      </c>
      <c r="E670" s="13" t="s">
        <v>4334</v>
      </c>
      <c r="F670" s="12" t="s">
        <v>2969</v>
      </c>
      <c r="G670" s="14" t="s">
        <v>2970</v>
      </c>
      <c r="H670" s="14" t="s">
        <v>2970</v>
      </c>
      <c r="I670" s="15" t="s">
        <v>2970</v>
      </c>
      <c r="J670" s="12" t="s">
        <v>5</v>
      </c>
      <c r="K670" s="12" t="s">
        <v>18</v>
      </c>
      <c r="L670" s="12">
        <v>1039</v>
      </c>
      <c r="M670" s="16">
        <v>1039</v>
      </c>
      <c r="N670" s="14" t="s">
        <v>2961</v>
      </c>
      <c r="O670" s="17">
        <v>244000</v>
      </c>
      <c r="P670" s="17">
        <v>118956.52173913</v>
      </c>
      <c r="Q670" s="18">
        <v>362000</v>
      </c>
      <c r="R670" s="18">
        <f t="shared" si="68"/>
        <v>154643.47826086901</v>
      </c>
      <c r="S670" s="18">
        <v>0</v>
      </c>
      <c r="T670" s="18">
        <f t="shared" si="69"/>
        <v>398643.47826086904</v>
      </c>
      <c r="U670" s="18">
        <f t="shared" si="70"/>
        <v>398600</v>
      </c>
      <c r="V670" s="13" t="s">
        <v>180</v>
      </c>
      <c r="W670" s="13" t="s">
        <v>177</v>
      </c>
      <c r="X670" s="44" t="s">
        <v>5921</v>
      </c>
      <c r="Y670" s="13" t="s">
        <v>60</v>
      </c>
      <c r="Z670" s="19">
        <v>43294</v>
      </c>
      <c r="AA670" s="20">
        <f t="shared" si="71"/>
        <v>398600</v>
      </c>
      <c r="AB670" s="20">
        <v>407300</v>
      </c>
      <c r="AC670" s="147"/>
      <c r="AD670" s="147"/>
    </row>
    <row r="671" spans="1:30" s="128" customFormat="1" ht="33" x14ac:dyDescent="0.25">
      <c r="A671" s="135">
        <v>665</v>
      </c>
      <c r="B671" s="40" t="s">
        <v>5044</v>
      </c>
      <c r="C671" s="12" t="s">
        <v>2962</v>
      </c>
      <c r="D671" s="13" t="s">
        <v>2958</v>
      </c>
      <c r="E671" s="13" t="s">
        <v>4334</v>
      </c>
      <c r="F671" s="12" t="s">
        <v>2963</v>
      </c>
      <c r="G671" s="14" t="s">
        <v>2964</v>
      </c>
      <c r="H671" s="14" t="s">
        <v>2964</v>
      </c>
      <c r="I671" s="15" t="s">
        <v>2964</v>
      </c>
      <c r="J671" s="12" t="s">
        <v>5</v>
      </c>
      <c r="K671" s="12" t="s">
        <v>18</v>
      </c>
      <c r="L671" s="12">
        <v>1039</v>
      </c>
      <c r="M671" s="16">
        <v>1039</v>
      </c>
      <c r="N671" s="14" t="s">
        <v>2961</v>
      </c>
      <c r="O671" s="17">
        <v>244000</v>
      </c>
      <c r="P671" s="17">
        <v>118956.52173913</v>
      </c>
      <c r="Q671" s="18">
        <v>362000</v>
      </c>
      <c r="R671" s="18">
        <f t="shared" si="68"/>
        <v>154643.47826086901</v>
      </c>
      <c r="S671" s="18">
        <v>0</v>
      </c>
      <c r="T671" s="18">
        <f t="shared" si="69"/>
        <v>398643.47826086904</v>
      </c>
      <c r="U671" s="18">
        <f t="shared" si="70"/>
        <v>398600</v>
      </c>
      <c r="V671" s="13" t="s">
        <v>180</v>
      </c>
      <c r="W671" s="13" t="s">
        <v>177</v>
      </c>
      <c r="X671" s="44" t="s">
        <v>5921</v>
      </c>
      <c r="Y671" s="13" t="s">
        <v>60</v>
      </c>
      <c r="Z671" s="19">
        <v>43294</v>
      </c>
      <c r="AA671" s="20">
        <f t="shared" si="71"/>
        <v>398600</v>
      </c>
      <c r="AB671" s="20">
        <v>407300</v>
      </c>
      <c r="AC671" s="147"/>
      <c r="AD671" s="147"/>
    </row>
    <row r="672" spans="1:30" s="128" customFormat="1" ht="33" x14ac:dyDescent="0.25">
      <c r="A672" s="135">
        <v>666</v>
      </c>
      <c r="B672" s="40" t="s">
        <v>5045</v>
      </c>
      <c r="C672" s="12" t="s">
        <v>2957</v>
      </c>
      <c r="D672" s="13" t="s">
        <v>2958</v>
      </c>
      <c r="E672" s="13" t="s">
        <v>4334</v>
      </c>
      <c r="F672" s="12" t="s">
        <v>2959</v>
      </c>
      <c r="G672" s="14" t="s">
        <v>2960</v>
      </c>
      <c r="H672" s="14" t="s">
        <v>2960</v>
      </c>
      <c r="I672" s="15" t="s">
        <v>2960</v>
      </c>
      <c r="J672" s="12" t="s">
        <v>5</v>
      </c>
      <c r="K672" s="12" t="s">
        <v>22</v>
      </c>
      <c r="L672" s="12">
        <v>1039</v>
      </c>
      <c r="M672" s="16">
        <v>1039</v>
      </c>
      <c r="N672" s="14" t="s">
        <v>2961</v>
      </c>
      <c r="O672" s="17">
        <v>244000</v>
      </c>
      <c r="P672" s="17">
        <v>118956.52173913</v>
      </c>
      <c r="Q672" s="18">
        <v>362000</v>
      </c>
      <c r="R672" s="18">
        <f t="shared" si="68"/>
        <v>154643.47826086901</v>
      </c>
      <c r="S672" s="18">
        <v>0</v>
      </c>
      <c r="T672" s="18">
        <f t="shared" si="69"/>
        <v>398643.47826086904</v>
      </c>
      <c r="U672" s="18">
        <f t="shared" si="70"/>
        <v>398600</v>
      </c>
      <c r="V672" s="13" t="s">
        <v>180</v>
      </c>
      <c r="W672" s="13" t="s">
        <v>177</v>
      </c>
      <c r="X672" s="44" t="s">
        <v>5921</v>
      </c>
      <c r="Y672" s="13" t="s">
        <v>60</v>
      </c>
      <c r="Z672" s="19">
        <v>43294</v>
      </c>
      <c r="AA672" s="20">
        <f t="shared" si="71"/>
        <v>398600</v>
      </c>
      <c r="AB672" s="20">
        <v>407300</v>
      </c>
      <c r="AC672" s="147"/>
      <c r="AD672" s="147"/>
    </row>
    <row r="673" spans="1:30" s="128" customFormat="1" ht="49.5" x14ac:dyDescent="0.25">
      <c r="A673" s="135">
        <v>667</v>
      </c>
      <c r="B673" s="40" t="s">
        <v>5028</v>
      </c>
      <c r="C673" s="12" t="s">
        <v>2906</v>
      </c>
      <c r="D673" s="13" t="s">
        <v>2904</v>
      </c>
      <c r="E673" s="13" t="s">
        <v>5298</v>
      </c>
      <c r="F673" s="12" t="s">
        <v>2907</v>
      </c>
      <c r="G673" s="14" t="s">
        <v>2908</v>
      </c>
      <c r="H673" s="14" t="s">
        <v>2908</v>
      </c>
      <c r="I673" s="15" t="s">
        <v>2908</v>
      </c>
      <c r="J673" s="12" t="s">
        <v>112</v>
      </c>
      <c r="K673" s="12" t="s">
        <v>417</v>
      </c>
      <c r="L673" s="12">
        <v>1030</v>
      </c>
      <c r="M673" s="16">
        <v>1030</v>
      </c>
      <c r="N673" s="14" t="s">
        <v>2905</v>
      </c>
      <c r="O673" s="17">
        <v>70000</v>
      </c>
      <c r="P673" s="17">
        <v>32713.043478260901</v>
      </c>
      <c r="Q673" s="18">
        <v>102000</v>
      </c>
      <c r="R673" s="18">
        <f t="shared" si="68"/>
        <v>42526.956521739172</v>
      </c>
      <c r="S673" s="18">
        <v>0</v>
      </c>
      <c r="T673" s="18">
        <f t="shared" si="69"/>
        <v>112526.95652173916</v>
      </c>
      <c r="U673" s="18">
        <f t="shared" si="70"/>
        <v>112500</v>
      </c>
      <c r="V673" s="13" t="s">
        <v>34</v>
      </c>
      <c r="W673" s="13" t="s">
        <v>177</v>
      </c>
      <c r="X673" s="44" t="s">
        <v>5921</v>
      </c>
      <c r="Y673" s="13" t="s">
        <v>35</v>
      </c>
      <c r="Z673" s="19">
        <v>43294</v>
      </c>
      <c r="AA673" s="20">
        <f t="shared" si="71"/>
        <v>112500</v>
      </c>
      <c r="AB673" s="20">
        <v>114900</v>
      </c>
      <c r="AC673" s="147"/>
      <c r="AD673" s="147"/>
    </row>
    <row r="674" spans="1:30" s="128" customFormat="1" ht="33" x14ac:dyDescent="0.25">
      <c r="A674" s="135">
        <v>668</v>
      </c>
      <c r="B674" s="40" t="s">
        <v>5029</v>
      </c>
      <c r="C674" s="12" t="s">
        <v>2909</v>
      </c>
      <c r="D674" s="13" t="s">
        <v>2904</v>
      </c>
      <c r="E674" s="13" t="s">
        <v>4334</v>
      </c>
      <c r="F674" s="12" t="s">
        <v>2910</v>
      </c>
      <c r="G674" s="14" t="s">
        <v>2911</v>
      </c>
      <c r="H674" s="14" t="s">
        <v>2911</v>
      </c>
      <c r="I674" s="15" t="s">
        <v>2911</v>
      </c>
      <c r="J674" s="12" t="s">
        <v>112</v>
      </c>
      <c r="K674" s="12" t="s">
        <v>417</v>
      </c>
      <c r="L674" s="12">
        <v>1030</v>
      </c>
      <c r="M674" s="16">
        <v>1030</v>
      </c>
      <c r="N674" s="14" t="s">
        <v>2905</v>
      </c>
      <c r="O674" s="17">
        <v>70000</v>
      </c>
      <c r="P674" s="17">
        <v>32713.043478260901</v>
      </c>
      <c r="Q674" s="18">
        <v>102000</v>
      </c>
      <c r="R674" s="18">
        <f t="shared" si="68"/>
        <v>42526.956521739172</v>
      </c>
      <c r="S674" s="18">
        <v>0</v>
      </c>
      <c r="T674" s="18">
        <f t="shared" si="69"/>
        <v>112526.95652173916</v>
      </c>
      <c r="U674" s="18">
        <f t="shared" si="70"/>
        <v>112500</v>
      </c>
      <c r="V674" s="13" t="s">
        <v>180</v>
      </c>
      <c r="W674" s="13" t="s">
        <v>177</v>
      </c>
      <c r="X674" s="44" t="s">
        <v>5921</v>
      </c>
      <c r="Y674" s="13" t="s">
        <v>30</v>
      </c>
      <c r="Z674" s="19">
        <v>43294</v>
      </c>
      <c r="AA674" s="20">
        <f t="shared" si="71"/>
        <v>112500</v>
      </c>
      <c r="AB674" s="20">
        <v>114900</v>
      </c>
      <c r="AC674" s="147"/>
      <c r="AD674" s="147"/>
    </row>
    <row r="675" spans="1:30" s="128" customFormat="1" ht="33" x14ac:dyDescent="0.25">
      <c r="A675" s="135">
        <v>669</v>
      </c>
      <c r="B675" s="40" t="s">
        <v>5030</v>
      </c>
      <c r="C675" s="14" t="s">
        <v>2912</v>
      </c>
      <c r="D675" s="14" t="s">
        <v>2913</v>
      </c>
      <c r="E675" s="13" t="s">
        <v>4334</v>
      </c>
      <c r="F675" s="14" t="s">
        <v>2914</v>
      </c>
      <c r="G675" s="14" t="s">
        <v>2915</v>
      </c>
      <c r="H675" s="14" t="s">
        <v>5305</v>
      </c>
      <c r="I675" s="14" t="s">
        <v>2915</v>
      </c>
      <c r="J675" s="14" t="s">
        <v>112</v>
      </c>
      <c r="K675" s="16" t="s">
        <v>417</v>
      </c>
      <c r="L675" s="14">
        <v>1031</v>
      </c>
      <c r="M675" s="14">
        <v>1031</v>
      </c>
      <c r="N675" s="14" t="s">
        <v>2916</v>
      </c>
      <c r="O675" s="14">
        <v>90000</v>
      </c>
      <c r="P675" s="14">
        <v>53217.391304347802</v>
      </c>
      <c r="Q675" s="14">
        <v>143000</v>
      </c>
      <c r="R675" s="14">
        <f t="shared" si="68"/>
        <v>69182.608695652147</v>
      </c>
      <c r="S675" s="18">
        <v>0</v>
      </c>
      <c r="T675" s="14">
        <f t="shared" si="69"/>
        <v>159182.60869565216</v>
      </c>
      <c r="U675" s="14">
        <f t="shared" si="70"/>
        <v>159100</v>
      </c>
      <c r="V675" s="14" t="s">
        <v>180</v>
      </c>
      <c r="W675" s="14" t="s">
        <v>177</v>
      </c>
      <c r="X675" s="44" t="s">
        <v>5922</v>
      </c>
      <c r="Y675" s="14" t="s">
        <v>60</v>
      </c>
      <c r="Z675" s="14">
        <v>43294</v>
      </c>
      <c r="AA675" s="20">
        <f t="shared" si="71"/>
        <v>159100</v>
      </c>
      <c r="AB675" s="87">
        <v>163000</v>
      </c>
      <c r="AC675" s="147"/>
      <c r="AD675" s="147"/>
    </row>
    <row r="676" spans="1:30" s="128" customFormat="1" ht="33" x14ac:dyDescent="0.25">
      <c r="A676" s="135">
        <v>670</v>
      </c>
      <c r="B676" s="40" t="s">
        <v>5031</v>
      </c>
      <c r="C676" s="14" t="s">
        <v>2917</v>
      </c>
      <c r="D676" s="14" t="s">
        <v>2918</v>
      </c>
      <c r="E676" s="13" t="s">
        <v>4334</v>
      </c>
      <c r="F676" s="14" t="s">
        <v>2914</v>
      </c>
      <c r="G676" s="14" t="s">
        <v>2915</v>
      </c>
      <c r="H676" s="14" t="s">
        <v>5306</v>
      </c>
      <c r="I676" s="14" t="s">
        <v>2915</v>
      </c>
      <c r="J676" s="14" t="s">
        <v>112</v>
      </c>
      <c r="K676" s="16" t="s">
        <v>417</v>
      </c>
      <c r="L676" s="14">
        <v>1032</v>
      </c>
      <c r="M676" s="14">
        <v>1032</v>
      </c>
      <c r="N676" s="14" t="s">
        <v>2919</v>
      </c>
      <c r="O676" s="14">
        <v>50000</v>
      </c>
      <c r="P676" s="14">
        <v>32713.043478260901</v>
      </c>
      <c r="Q676" s="14">
        <v>82700</v>
      </c>
      <c r="R676" s="14">
        <f t="shared" si="68"/>
        <v>42526.956521739172</v>
      </c>
      <c r="S676" s="18">
        <v>0</v>
      </c>
      <c r="T676" s="14">
        <f t="shared" si="69"/>
        <v>92526.956521739165</v>
      </c>
      <c r="U676" s="14">
        <f t="shared" si="70"/>
        <v>92500</v>
      </c>
      <c r="V676" s="14" t="s">
        <v>180</v>
      </c>
      <c r="W676" s="14" t="s">
        <v>177</v>
      </c>
      <c r="X676" s="44" t="s">
        <v>5922</v>
      </c>
      <c r="Y676" s="14" t="s">
        <v>60</v>
      </c>
      <c r="Z676" s="14">
        <v>43294</v>
      </c>
      <c r="AA676" s="20">
        <f t="shared" si="71"/>
        <v>92500</v>
      </c>
      <c r="AB676" s="87">
        <v>94900</v>
      </c>
      <c r="AC676" s="147"/>
      <c r="AD676" s="147"/>
    </row>
    <row r="677" spans="1:30" s="128" customFormat="1" ht="16.5" x14ac:dyDescent="0.25">
      <c r="A677" s="135">
        <v>671</v>
      </c>
      <c r="B677" s="40" t="s">
        <v>5032</v>
      </c>
      <c r="C677" s="12" t="s">
        <v>2920</v>
      </c>
      <c r="D677" s="13" t="s">
        <v>2921</v>
      </c>
      <c r="E677" s="13" t="s">
        <v>5298</v>
      </c>
      <c r="F677" s="12" t="s">
        <v>2922</v>
      </c>
      <c r="G677" s="14" t="s">
        <v>2923</v>
      </c>
      <c r="H677" s="14" t="s">
        <v>2923</v>
      </c>
      <c r="I677" s="15" t="s">
        <v>2923</v>
      </c>
      <c r="J677" s="12" t="s">
        <v>26</v>
      </c>
      <c r="K677" s="12" t="s">
        <v>18</v>
      </c>
      <c r="L677" s="12">
        <v>1033</v>
      </c>
      <c r="M677" s="16">
        <v>1033</v>
      </c>
      <c r="N677" s="14" t="s">
        <v>2924</v>
      </c>
      <c r="O677" s="17">
        <v>89500</v>
      </c>
      <c r="P677" s="17">
        <v>16434.782608695699</v>
      </c>
      <c r="Q677" s="18">
        <v>105000</v>
      </c>
      <c r="R677" s="18">
        <f t="shared" si="68"/>
        <v>21365.21739130441</v>
      </c>
      <c r="S677" s="18">
        <v>0</v>
      </c>
      <c r="T677" s="18">
        <f t="shared" si="69"/>
        <v>110865.21739130441</v>
      </c>
      <c r="U677" s="18">
        <f t="shared" si="70"/>
        <v>110800</v>
      </c>
      <c r="V677" s="13" t="s">
        <v>34</v>
      </c>
      <c r="W677" s="13" t="s">
        <v>177</v>
      </c>
      <c r="X677" s="44" t="s">
        <v>5921</v>
      </c>
      <c r="Y677" s="13" t="s">
        <v>35</v>
      </c>
      <c r="Z677" s="19">
        <v>43294</v>
      </c>
      <c r="AA677" s="20">
        <f t="shared" si="71"/>
        <v>110800</v>
      </c>
      <c r="AB677" s="20">
        <v>112000</v>
      </c>
      <c r="AC677" s="147"/>
      <c r="AD677" s="147"/>
    </row>
    <row r="678" spans="1:30" s="128" customFormat="1" ht="16.5" x14ac:dyDescent="0.25">
      <c r="A678" s="135">
        <v>672</v>
      </c>
      <c r="B678" s="40" t="s">
        <v>5033</v>
      </c>
      <c r="C678" s="12" t="s">
        <v>2925</v>
      </c>
      <c r="D678" s="13" t="s">
        <v>2921</v>
      </c>
      <c r="E678" s="13" t="s">
        <v>4334</v>
      </c>
      <c r="F678" s="12" t="s">
        <v>2926</v>
      </c>
      <c r="G678" s="14" t="s">
        <v>2923</v>
      </c>
      <c r="H678" s="14" t="s">
        <v>2923</v>
      </c>
      <c r="I678" s="15" t="s">
        <v>2923</v>
      </c>
      <c r="J678" s="12" t="s">
        <v>26</v>
      </c>
      <c r="K678" s="12" t="s">
        <v>417</v>
      </c>
      <c r="L678" s="12">
        <v>1033</v>
      </c>
      <c r="M678" s="16">
        <v>1033</v>
      </c>
      <c r="N678" s="14" t="s">
        <v>2924</v>
      </c>
      <c r="O678" s="17">
        <v>89500</v>
      </c>
      <c r="P678" s="17">
        <v>16434.782608695699</v>
      </c>
      <c r="Q678" s="18">
        <v>105000</v>
      </c>
      <c r="R678" s="18">
        <f t="shared" si="68"/>
        <v>21365.21739130441</v>
      </c>
      <c r="S678" s="18">
        <v>0</v>
      </c>
      <c r="T678" s="18">
        <f t="shared" si="69"/>
        <v>110865.21739130441</v>
      </c>
      <c r="U678" s="18">
        <f t="shared" si="70"/>
        <v>110800</v>
      </c>
      <c r="V678" s="13" t="s">
        <v>180</v>
      </c>
      <c r="W678" s="13" t="s">
        <v>177</v>
      </c>
      <c r="X678" s="44" t="s">
        <v>5921</v>
      </c>
      <c r="Y678" s="13" t="s">
        <v>30</v>
      </c>
      <c r="Z678" s="19">
        <v>43294</v>
      </c>
      <c r="AA678" s="20">
        <f t="shared" si="71"/>
        <v>110800</v>
      </c>
      <c r="AB678" s="20">
        <v>112000</v>
      </c>
      <c r="AC678" s="147"/>
      <c r="AD678" s="147"/>
    </row>
    <row r="679" spans="1:30" s="128" customFormat="1" ht="33" x14ac:dyDescent="0.25">
      <c r="A679" s="135">
        <v>673</v>
      </c>
      <c r="B679" s="40" t="s">
        <v>5019</v>
      </c>
      <c r="C679" s="14" t="s">
        <v>2879</v>
      </c>
      <c r="D679" s="14" t="s">
        <v>2877</v>
      </c>
      <c r="E679" s="13" t="s">
        <v>4334</v>
      </c>
      <c r="F679" s="16" t="s">
        <v>2875</v>
      </c>
      <c r="G679" s="14" t="s">
        <v>4308</v>
      </c>
      <c r="H679" s="14" t="s">
        <v>4186</v>
      </c>
      <c r="I679" s="14" t="s">
        <v>2872</v>
      </c>
      <c r="J679" s="14" t="s">
        <v>26</v>
      </c>
      <c r="K679" s="16" t="s">
        <v>22</v>
      </c>
      <c r="L679" s="14">
        <v>1028</v>
      </c>
      <c r="M679" s="14">
        <v>1028</v>
      </c>
      <c r="N679" s="14" t="s">
        <v>2878</v>
      </c>
      <c r="O679" s="14">
        <v>324000</v>
      </c>
      <c r="P679" s="14">
        <v>70434.782608695605</v>
      </c>
      <c r="Q679" s="14">
        <v>394000</v>
      </c>
      <c r="R679" s="14">
        <f t="shared" si="68"/>
        <v>91565.217391304293</v>
      </c>
      <c r="S679" s="18">
        <v>0</v>
      </c>
      <c r="T679" s="14">
        <f t="shared" si="69"/>
        <v>415565.21739130432</v>
      </c>
      <c r="U679" s="14">
        <f t="shared" si="70"/>
        <v>415500</v>
      </c>
      <c r="V679" s="14" t="s">
        <v>180</v>
      </c>
      <c r="W679" s="14" t="s">
        <v>177</v>
      </c>
      <c r="X679" s="44" t="s">
        <v>5921</v>
      </c>
      <c r="Y679" s="14" t="s">
        <v>30</v>
      </c>
      <c r="Z679" s="14">
        <v>43294</v>
      </c>
      <c r="AA679" s="20">
        <f t="shared" si="71"/>
        <v>415500</v>
      </c>
      <c r="AB679" s="87">
        <v>420600</v>
      </c>
      <c r="AC679" s="147"/>
      <c r="AD679" s="147"/>
    </row>
    <row r="680" spans="1:30" s="128" customFormat="1" ht="33" x14ac:dyDescent="0.25">
      <c r="A680" s="135">
        <v>674</v>
      </c>
      <c r="B680" s="40" t="s">
        <v>5020</v>
      </c>
      <c r="C680" s="12" t="s">
        <v>2891</v>
      </c>
      <c r="D680" s="13" t="s">
        <v>2881</v>
      </c>
      <c r="E680" s="13" t="s">
        <v>5298</v>
      </c>
      <c r="F680" s="12" t="s">
        <v>2892</v>
      </c>
      <c r="G680" s="14" t="s">
        <v>2893</v>
      </c>
      <c r="H680" s="14" t="s">
        <v>2893</v>
      </c>
      <c r="I680" s="15" t="s">
        <v>2893</v>
      </c>
      <c r="J680" s="12" t="s">
        <v>26</v>
      </c>
      <c r="K680" s="12" t="s">
        <v>417</v>
      </c>
      <c r="L680" s="12">
        <v>1029</v>
      </c>
      <c r="M680" s="16">
        <v>1029</v>
      </c>
      <c r="N680" s="14" t="s">
        <v>2884</v>
      </c>
      <c r="O680" s="17">
        <v>280000</v>
      </c>
      <c r="P680" s="17">
        <v>68869.565217391297</v>
      </c>
      <c r="Q680" s="18">
        <v>348000</v>
      </c>
      <c r="R680" s="18">
        <f t="shared" si="68"/>
        <v>89530.434782608689</v>
      </c>
      <c r="S680" s="18">
        <v>0</v>
      </c>
      <c r="T680" s="18">
        <f t="shared" si="69"/>
        <v>369530.4347826087</v>
      </c>
      <c r="U680" s="18">
        <f t="shared" si="70"/>
        <v>369500</v>
      </c>
      <c r="V680" s="13" t="s">
        <v>34</v>
      </c>
      <c r="W680" s="13" t="s">
        <v>177</v>
      </c>
      <c r="X680" s="44" t="s">
        <v>5921</v>
      </c>
      <c r="Y680" s="13" t="s">
        <v>35</v>
      </c>
      <c r="Z680" s="19">
        <v>43294</v>
      </c>
      <c r="AA680" s="20">
        <f t="shared" si="71"/>
        <v>369500</v>
      </c>
      <c r="AB680" s="20">
        <v>374500</v>
      </c>
      <c r="AC680" s="147"/>
      <c r="AD680" s="147"/>
    </row>
    <row r="681" spans="1:30" s="128" customFormat="1" ht="33" x14ac:dyDescent="0.25">
      <c r="A681" s="135">
        <v>675</v>
      </c>
      <c r="B681" s="40" t="s">
        <v>5021</v>
      </c>
      <c r="C681" s="12" t="s">
        <v>2885</v>
      </c>
      <c r="D681" s="13" t="s">
        <v>2881</v>
      </c>
      <c r="E681" s="13" t="s">
        <v>5298</v>
      </c>
      <c r="F681" s="12" t="s">
        <v>2886</v>
      </c>
      <c r="G681" s="14" t="s">
        <v>4030</v>
      </c>
      <c r="H681" s="14" t="s">
        <v>4030</v>
      </c>
      <c r="I681" s="15" t="s">
        <v>2887</v>
      </c>
      <c r="J681" s="12" t="s">
        <v>5</v>
      </c>
      <c r="K681" s="12" t="s">
        <v>417</v>
      </c>
      <c r="L681" s="12">
        <v>1029</v>
      </c>
      <c r="M681" s="16">
        <v>1029</v>
      </c>
      <c r="N681" s="14" t="s">
        <v>2884</v>
      </c>
      <c r="O681" s="17">
        <v>280000</v>
      </c>
      <c r="P681" s="17">
        <v>68869.565217391297</v>
      </c>
      <c r="Q681" s="18">
        <v>348000</v>
      </c>
      <c r="R681" s="18">
        <f t="shared" si="68"/>
        <v>89530.434782608689</v>
      </c>
      <c r="S681" s="18">
        <v>0</v>
      </c>
      <c r="T681" s="18">
        <f t="shared" si="69"/>
        <v>369530.4347826087</v>
      </c>
      <c r="U681" s="18">
        <f t="shared" si="70"/>
        <v>369500</v>
      </c>
      <c r="V681" s="13" t="s">
        <v>34</v>
      </c>
      <c r="W681" s="13" t="s">
        <v>177</v>
      </c>
      <c r="X681" s="44" t="s">
        <v>5921</v>
      </c>
      <c r="Y681" s="13" t="s">
        <v>35</v>
      </c>
      <c r="Z681" s="19">
        <v>43294</v>
      </c>
      <c r="AA681" s="20">
        <f t="shared" si="71"/>
        <v>369500</v>
      </c>
      <c r="AB681" s="20">
        <v>374500</v>
      </c>
      <c r="AC681" s="147"/>
      <c r="AD681" s="147"/>
    </row>
    <row r="682" spans="1:30" s="128" customFormat="1" ht="33" x14ac:dyDescent="0.25">
      <c r="A682" s="135">
        <v>676</v>
      </c>
      <c r="B682" s="40" t="s">
        <v>5022</v>
      </c>
      <c r="C682" s="12" t="s">
        <v>2888</v>
      </c>
      <c r="D682" s="13" t="s">
        <v>2881</v>
      </c>
      <c r="E682" s="13" t="s">
        <v>5298</v>
      </c>
      <c r="F682" s="12" t="s">
        <v>2889</v>
      </c>
      <c r="G682" s="14" t="s">
        <v>2890</v>
      </c>
      <c r="H682" s="14" t="s">
        <v>2890</v>
      </c>
      <c r="I682" s="15" t="s">
        <v>2890</v>
      </c>
      <c r="J682" s="12" t="s">
        <v>26</v>
      </c>
      <c r="K682" s="12" t="s">
        <v>417</v>
      </c>
      <c r="L682" s="12">
        <v>1029</v>
      </c>
      <c r="M682" s="16">
        <v>1029</v>
      </c>
      <c r="N682" s="14" t="s">
        <v>2884</v>
      </c>
      <c r="O682" s="17">
        <v>280000</v>
      </c>
      <c r="P682" s="17">
        <v>68869.565217391297</v>
      </c>
      <c r="Q682" s="18">
        <v>348000</v>
      </c>
      <c r="R682" s="18">
        <f t="shared" si="68"/>
        <v>89530.434782608689</v>
      </c>
      <c r="S682" s="18">
        <v>0</v>
      </c>
      <c r="T682" s="18">
        <f t="shared" si="69"/>
        <v>369530.4347826087</v>
      </c>
      <c r="U682" s="18">
        <f t="shared" si="70"/>
        <v>369500</v>
      </c>
      <c r="V682" s="13" t="s">
        <v>34</v>
      </c>
      <c r="W682" s="13" t="s">
        <v>177</v>
      </c>
      <c r="X682" s="44" t="s">
        <v>5921</v>
      </c>
      <c r="Y682" s="13" t="s">
        <v>35</v>
      </c>
      <c r="Z682" s="19">
        <v>43294</v>
      </c>
      <c r="AA682" s="20">
        <f t="shared" si="71"/>
        <v>369500</v>
      </c>
      <c r="AB682" s="20">
        <v>374500</v>
      </c>
      <c r="AC682" s="147"/>
      <c r="AD682" s="147"/>
    </row>
    <row r="683" spans="1:30" s="128" customFormat="1" ht="49.5" x14ac:dyDescent="0.25">
      <c r="A683" s="135">
        <v>677</v>
      </c>
      <c r="B683" s="40" t="s">
        <v>5023</v>
      </c>
      <c r="C683" s="12" t="s">
        <v>2880</v>
      </c>
      <c r="D683" s="13" t="s">
        <v>2881</v>
      </c>
      <c r="E683" s="13" t="s">
        <v>5298</v>
      </c>
      <c r="F683" s="12" t="s">
        <v>2882</v>
      </c>
      <c r="G683" s="14" t="s">
        <v>4029</v>
      </c>
      <c r="H683" s="14" t="s">
        <v>4029</v>
      </c>
      <c r="I683" s="15" t="s">
        <v>2883</v>
      </c>
      <c r="J683" s="12" t="s">
        <v>5</v>
      </c>
      <c r="K683" s="12" t="s">
        <v>62</v>
      </c>
      <c r="L683" s="12">
        <v>1029</v>
      </c>
      <c r="M683" s="16">
        <v>1029</v>
      </c>
      <c r="N683" s="14" t="s">
        <v>2884</v>
      </c>
      <c r="O683" s="17">
        <v>280000</v>
      </c>
      <c r="P683" s="17">
        <v>68869.565217391297</v>
      </c>
      <c r="Q683" s="18">
        <v>348000</v>
      </c>
      <c r="R683" s="18">
        <f t="shared" si="68"/>
        <v>89530.434782608689</v>
      </c>
      <c r="S683" s="18">
        <v>0</v>
      </c>
      <c r="T683" s="18">
        <f t="shared" si="69"/>
        <v>369530.4347826087</v>
      </c>
      <c r="U683" s="18">
        <f t="shared" si="70"/>
        <v>369500</v>
      </c>
      <c r="V683" s="13" t="s">
        <v>34</v>
      </c>
      <c r="W683" s="13" t="s">
        <v>177</v>
      </c>
      <c r="X683" s="44" t="s">
        <v>5921</v>
      </c>
      <c r="Y683" s="13" t="s">
        <v>35</v>
      </c>
      <c r="Z683" s="19">
        <v>43294</v>
      </c>
      <c r="AA683" s="20">
        <f t="shared" si="71"/>
        <v>369500</v>
      </c>
      <c r="AB683" s="20">
        <v>374500</v>
      </c>
      <c r="AC683" s="147"/>
      <c r="AD683" s="147"/>
    </row>
    <row r="684" spans="1:30" s="128" customFormat="1" ht="33" x14ac:dyDescent="0.25">
      <c r="A684" s="135">
        <v>678</v>
      </c>
      <c r="B684" s="40" t="s">
        <v>5024</v>
      </c>
      <c r="C684" s="12" t="s">
        <v>2897</v>
      </c>
      <c r="D684" s="13" t="s">
        <v>2881</v>
      </c>
      <c r="E684" s="13" t="s">
        <v>4334</v>
      </c>
      <c r="F684" s="12" t="s">
        <v>2898</v>
      </c>
      <c r="G684" s="14" t="s">
        <v>2893</v>
      </c>
      <c r="H684" s="14" t="s">
        <v>2893</v>
      </c>
      <c r="I684" s="15" t="s">
        <v>2893</v>
      </c>
      <c r="J684" s="12" t="s">
        <v>26</v>
      </c>
      <c r="K684" s="12" t="s">
        <v>62</v>
      </c>
      <c r="L684" s="12">
        <v>1029</v>
      </c>
      <c r="M684" s="16">
        <v>1029</v>
      </c>
      <c r="N684" s="14" t="s">
        <v>2884</v>
      </c>
      <c r="O684" s="17">
        <v>280000</v>
      </c>
      <c r="P684" s="17">
        <v>68869.565217391297</v>
      </c>
      <c r="Q684" s="18">
        <v>348000</v>
      </c>
      <c r="R684" s="18">
        <f t="shared" si="68"/>
        <v>89530.434782608689</v>
      </c>
      <c r="S684" s="18">
        <v>0</v>
      </c>
      <c r="T684" s="18">
        <f t="shared" si="69"/>
        <v>369530.4347826087</v>
      </c>
      <c r="U684" s="18">
        <f t="shared" si="70"/>
        <v>369500</v>
      </c>
      <c r="V684" s="13" t="s">
        <v>180</v>
      </c>
      <c r="W684" s="13" t="s">
        <v>177</v>
      </c>
      <c r="X684" s="44" t="s">
        <v>5921</v>
      </c>
      <c r="Y684" s="13" t="s">
        <v>30</v>
      </c>
      <c r="Z684" s="19">
        <v>43294</v>
      </c>
      <c r="AA684" s="20">
        <f t="shared" si="71"/>
        <v>369500</v>
      </c>
      <c r="AB684" s="20">
        <v>374500</v>
      </c>
      <c r="AC684" s="147"/>
      <c r="AD684" s="147"/>
    </row>
    <row r="685" spans="1:30" s="128" customFormat="1" ht="33" x14ac:dyDescent="0.25">
      <c r="A685" s="135">
        <v>679</v>
      </c>
      <c r="B685" s="40" t="s">
        <v>5025</v>
      </c>
      <c r="C685" s="12" t="s">
        <v>2902</v>
      </c>
      <c r="D685" s="13" t="s">
        <v>2881</v>
      </c>
      <c r="E685" s="13" t="s">
        <v>4334</v>
      </c>
      <c r="F685" s="12" t="s">
        <v>2903</v>
      </c>
      <c r="G685" s="14" t="s">
        <v>4030</v>
      </c>
      <c r="H685" s="14" t="s">
        <v>4030</v>
      </c>
      <c r="I685" s="15" t="s">
        <v>2887</v>
      </c>
      <c r="J685" s="12" t="s">
        <v>4</v>
      </c>
      <c r="K685" s="12"/>
      <c r="L685" s="12">
        <v>1029</v>
      </c>
      <c r="M685" s="16">
        <v>1029</v>
      </c>
      <c r="N685" s="14" t="s">
        <v>2884</v>
      </c>
      <c r="O685" s="17">
        <v>280000</v>
      </c>
      <c r="P685" s="17">
        <v>68869.565217391297</v>
      </c>
      <c r="Q685" s="18">
        <v>348000</v>
      </c>
      <c r="R685" s="18">
        <f t="shared" si="68"/>
        <v>89530.434782608689</v>
      </c>
      <c r="S685" s="18">
        <v>0</v>
      </c>
      <c r="T685" s="18">
        <f t="shared" si="69"/>
        <v>369530.4347826087</v>
      </c>
      <c r="U685" s="18">
        <f t="shared" si="70"/>
        <v>369500</v>
      </c>
      <c r="V685" s="13" t="s">
        <v>180</v>
      </c>
      <c r="W685" s="13" t="s">
        <v>177</v>
      </c>
      <c r="X685" s="44" t="s">
        <v>5921</v>
      </c>
      <c r="Y685" s="13" t="s">
        <v>30</v>
      </c>
      <c r="Z685" s="19">
        <v>43294</v>
      </c>
      <c r="AA685" s="20">
        <f t="shared" si="71"/>
        <v>369500</v>
      </c>
      <c r="AB685" s="20">
        <v>374500</v>
      </c>
      <c r="AC685" s="147"/>
      <c r="AD685" s="147"/>
    </row>
    <row r="686" spans="1:30" s="128" customFormat="1" ht="33" x14ac:dyDescent="0.25">
      <c r="A686" s="135">
        <v>680</v>
      </c>
      <c r="B686" s="40" t="s">
        <v>5026</v>
      </c>
      <c r="C686" s="12" t="s">
        <v>2894</v>
      </c>
      <c r="D686" s="13" t="s">
        <v>2881</v>
      </c>
      <c r="E686" s="13" t="s">
        <v>4334</v>
      </c>
      <c r="F686" s="12" t="s">
        <v>2895</v>
      </c>
      <c r="G686" s="14" t="s">
        <v>2896</v>
      </c>
      <c r="H686" s="14" t="s">
        <v>2896</v>
      </c>
      <c r="I686" s="15" t="s">
        <v>2896</v>
      </c>
      <c r="J686" s="12" t="s">
        <v>26</v>
      </c>
      <c r="K686" s="12" t="s">
        <v>62</v>
      </c>
      <c r="L686" s="12">
        <v>1029</v>
      </c>
      <c r="M686" s="16">
        <v>1029</v>
      </c>
      <c r="N686" s="14" t="s">
        <v>2884</v>
      </c>
      <c r="O686" s="17">
        <v>280000</v>
      </c>
      <c r="P686" s="17">
        <v>68869.565217391297</v>
      </c>
      <c r="Q686" s="18">
        <v>348000</v>
      </c>
      <c r="R686" s="18">
        <f t="shared" si="68"/>
        <v>89530.434782608689</v>
      </c>
      <c r="S686" s="18">
        <v>0</v>
      </c>
      <c r="T686" s="18">
        <f t="shared" si="69"/>
        <v>369530.4347826087</v>
      </c>
      <c r="U686" s="18">
        <f t="shared" si="70"/>
        <v>369500</v>
      </c>
      <c r="V686" s="13" t="s">
        <v>180</v>
      </c>
      <c r="W686" s="13" t="s">
        <v>177</v>
      </c>
      <c r="X686" s="44" t="s">
        <v>5921</v>
      </c>
      <c r="Y686" s="13" t="s">
        <v>30</v>
      </c>
      <c r="Z686" s="19">
        <v>43294</v>
      </c>
      <c r="AA686" s="20">
        <f t="shared" si="71"/>
        <v>369500</v>
      </c>
      <c r="AB686" s="20">
        <v>374500</v>
      </c>
      <c r="AC686" s="147"/>
      <c r="AD686" s="147"/>
    </row>
    <row r="687" spans="1:30" s="128" customFormat="1" ht="49.5" x14ac:dyDescent="0.25">
      <c r="A687" s="135">
        <v>681</v>
      </c>
      <c r="B687" s="40" t="s">
        <v>5027</v>
      </c>
      <c r="C687" s="12" t="s">
        <v>2899</v>
      </c>
      <c r="D687" s="13" t="s">
        <v>2881</v>
      </c>
      <c r="E687" s="13" t="s">
        <v>4334</v>
      </c>
      <c r="F687" s="12" t="s">
        <v>2900</v>
      </c>
      <c r="G687" s="14" t="s">
        <v>4031</v>
      </c>
      <c r="H687" s="14" t="s">
        <v>4031</v>
      </c>
      <c r="I687" s="15" t="s">
        <v>2901</v>
      </c>
      <c r="J687" s="12" t="s">
        <v>4</v>
      </c>
      <c r="K687" s="12" t="s">
        <v>62</v>
      </c>
      <c r="L687" s="12">
        <v>1029</v>
      </c>
      <c r="M687" s="16">
        <v>1029</v>
      </c>
      <c r="N687" s="14" t="s">
        <v>2884</v>
      </c>
      <c r="O687" s="17">
        <v>280000</v>
      </c>
      <c r="P687" s="17">
        <v>68869.565217391297</v>
      </c>
      <c r="Q687" s="18">
        <v>348000</v>
      </c>
      <c r="R687" s="18">
        <f t="shared" si="68"/>
        <v>89530.434782608689</v>
      </c>
      <c r="S687" s="18">
        <v>0</v>
      </c>
      <c r="T687" s="18">
        <f t="shared" si="69"/>
        <v>369530.4347826087</v>
      </c>
      <c r="U687" s="18">
        <f t="shared" si="70"/>
        <v>369500</v>
      </c>
      <c r="V687" s="13" t="s">
        <v>180</v>
      </c>
      <c r="W687" s="13" t="s">
        <v>177</v>
      </c>
      <c r="X687" s="44" t="s">
        <v>5921</v>
      </c>
      <c r="Y687" s="13" t="s">
        <v>30</v>
      </c>
      <c r="Z687" s="19">
        <v>43294</v>
      </c>
      <c r="AA687" s="20">
        <f t="shared" si="71"/>
        <v>369500</v>
      </c>
      <c r="AB687" s="20">
        <v>374500</v>
      </c>
      <c r="AC687" s="147"/>
      <c r="AD687" s="147"/>
    </row>
    <row r="688" spans="1:30" s="128" customFormat="1" ht="16.5" x14ac:dyDescent="0.25">
      <c r="A688" s="135">
        <v>682</v>
      </c>
      <c r="B688" s="40" t="s">
        <v>5016</v>
      </c>
      <c r="C688" s="14" t="s">
        <v>2869</v>
      </c>
      <c r="D688" s="14" t="s">
        <v>2870</v>
      </c>
      <c r="E688" s="13" t="s">
        <v>5298</v>
      </c>
      <c r="F688" s="16" t="s">
        <v>2871</v>
      </c>
      <c r="G688" s="14" t="s">
        <v>4308</v>
      </c>
      <c r="H688" s="14" t="s">
        <v>4185</v>
      </c>
      <c r="I688" s="14" t="s">
        <v>2872</v>
      </c>
      <c r="J688" s="14" t="s">
        <v>26</v>
      </c>
      <c r="K688" s="16" t="s">
        <v>417</v>
      </c>
      <c r="L688" s="14">
        <v>1027</v>
      </c>
      <c r="M688" s="14">
        <v>1027</v>
      </c>
      <c r="N688" s="14" t="s">
        <v>2873</v>
      </c>
      <c r="O688" s="14">
        <v>227000</v>
      </c>
      <c r="P688" s="14">
        <v>53217.391304347802</v>
      </c>
      <c r="Q688" s="14">
        <v>280000</v>
      </c>
      <c r="R688" s="14">
        <f t="shared" si="68"/>
        <v>69182.608695652147</v>
      </c>
      <c r="S688" s="18">
        <v>0</v>
      </c>
      <c r="T688" s="14">
        <f t="shared" si="69"/>
        <v>296182.60869565216</v>
      </c>
      <c r="U688" s="14">
        <f t="shared" si="70"/>
        <v>296100</v>
      </c>
      <c r="V688" s="14" t="s">
        <v>34</v>
      </c>
      <c r="W688" s="14" t="s">
        <v>177</v>
      </c>
      <c r="X688" s="44" t="s">
        <v>5921</v>
      </c>
      <c r="Y688" s="14" t="s">
        <v>35</v>
      </c>
      <c r="Z688" s="14">
        <v>43294</v>
      </c>
      <c r="AA688" s="20">
        <f t="shared" si="71"/>
        <v>296100</v>
      </c>
      <c r="AB688" s="87">
        <v>300000</v>
      </c>
      <c r="AC688" s="147"/>
      <c r="AD688" s="147"/>
    </row>
    <row r="689" spans="1:30" s="128" customFormat="1" ht="33" x14ac:dyDescent="0.25">
      <c r="A689" s="135">
        <v>683</v>
      </c>
      <c r="B689" s="40" t="s">
        <v>5017</v>
      </c>
      <c r="C689" s="14" t="s">
        <v>2874</v>
      </c>
      <c r="D689" s="14" t="s">
        <v>2870</v>
      </c>
      <c r="E689" s="13" t="s">
        <v>4334</v>
      </c>
      <c r="F689" s="16" t="s">
        <v>2875</v>
      </c>
      <c r="G689" s="14" t="s">
        <v>4308</v>
      </c>
      <c r="H689" s="14" t="s">
        <v>4185</v>
      </c>
      <c r="I689" s="14" t="s">
        <v>2872</v>
      </c>
      <c r="J689" s="14" t="s">
        <v>26</v>
      </c>
      <c r="K689" s="16" t="s">
        <v>22</v>
      </c>
      <c r="L689" s="14">
        <v>1027</v>
      </c>
      <c r="M689" s="14">
        <v>1027</v>
      </c>
      <c r="N689" s="14" t="s">
        <v>2873</v>
      </c>
      <c r="O689" s="14">
        <v>227000</v>
      </c>
      <c r="P689" s="14">
        <v>53217.391304347802</v>
      </c>
      <c r="Q689" s="14">
        <v>280000</v>
      </c>
      <c r="R689" s="14">
        <f t="shared" si="68"/>
        <v>69182.608695652147</v>
      </c>
      <c r="S689" s="18">
        <v>0</v>
      </c>
      <c r="T689" s="14">
        <f t="shared" si="69"/>
        <v>296182.60869565216</v>
      </c>
      <c r="U689" s="14">
        <f t="shared" si="70"/>
        <v>296100</v>
      </c>
      <c r="V689" s="14" t="s">
        <v>180</v>
      </c>
      <c r="W689" s="14" t="s">
        <v>177</v>
      </c>
      <c r="X689" s="44" t="s">
        <v>5921</v>
      </c>
      <c r="Y689" s="14" t="s">
        <v>30</v>
      </c>
      <c r="Z689" s="14">
        <v>43294</v>
      </c>
      <c r="AA689" s="20">
        <f t="shared" si="71"/>
        <v>296100</v>
      </c>
      <c r="AB689" s="87">
        <v>300000</v>
      </c>
      <c r="AC689" s="147"/>
      <c r="AD689" s="147"/>
    </row>
    <row r="690" spans="1:30" s="128" customFormat="1" ht="16.5" x14ac:dyDescent="0.25">
      <c r="A690" s="135">
        <v>684</v>
      </c>
      <c r="B690" s="40" t="s">
        <v>5018</v>
      </c>
      <c r="C690" s="14" t="s">
        <v>2876</v>
      </c>
      <c r="D690" s="14" t="s">
        <v>2877</v>
      </c>
      <c r="E690" s="13" t="s">
        <v>5298</v>
      </c>
      <c r="F690" s="16" t="s">
        <v>2871</v>
      </c>
      <c r="G690" s="14" t="s">
        <v>4308</v>
      </c>
      <c r="H690" s="14" t="s">
        <v>4186</v>
      </c>
      <c r="I690" s="14" t="s">
        <v>2872</v>
      </c>
      <c r="J690" s="14" t="s">
        <v>26</v>
      </c>
      <c r="K690" s="16" t="s">
        <v>417</v>
      </c>
      <c r="L690" s="14">
        <v>1028</v>
      </c>
      <c r="M690" s="14">
        <v>1028</v>
      </c>
      <c r="N690" s="14" t="s">
        <v>2878</v>
      </c>
      <c r="O690" s="14">
        <v>324000</v>
      </c>
      <c r="P690" s="14">
        <v>70434.782608695605</v>
      </c>
      <c r="Q690" s="14">
        <v>394000</v>
      </c>
      <c r="R690" s="14">
        <f t="shared" si="68"/>
        <v>91565.217391304293</v>
      </c>
      <c r="S690" s="18">
        <v>0</v>
      </c>
      <c r="T690" s="14">
        <f t="shared" si="69"/>
        <v>415565.21739130432</v>
      </c>
      <c r="U690" s="14">
        <f t="shared" si="70"/>
        <v>415500</v>
      </c>
      <c r="V690" s="14" t="s">
        <v>34</v>
      </c>
      <c r="W690" s="14" t="s">
        <v>177</v>
      </c>
      <c r="X690" s="44" t="s">
        <v>5921</v>
      </c>
      <c r="Y690" s="14" t="s">
        <v>35</v>
      </c>
      <c r="Z690" s="14">
        <v>43294</v>
      </c>
      <c r="AA690" s="20">
        <f t="shared" si="71"/>
        <v>415500</v>
      </c>
      <c r="AB690" s="87">
        <v>420600</v>
      </c>
      <c r="AC690" s="147"/>
      <c r="AD690" s="147"/>
    </row>
    <row r="691" spans="1:30" s="128" customFormat="1" ht="49.5" x14ac:dyDescent="0.25">
      <c r="A691" s="135">
        <v>685</v>
      </c>
      <c r="B691" s="40" t="s">
        <v>5015</v>
      </c>
      <c r="C691" s="14" t="s">
        <v>2868</v>
      </c>
      <c r="D691" s="14" t="s">
        <v>2866</v>
      </c>
      <c r="E691" s="13" t="s">
        <v>4334</v>
      </c>
      <c r="F691" s="16" t="s">
        <v>2836</v>
      </c>
      <c r="G691" s="14" t="s">
        <v>4305</v>
      </c>
      <c r="H691" s="14" t="s">
        <v>4178</v>
      </c>
      <c r="I691" s="14" t="s">
        <v>2813</v>
      </c>
      <c r="J691" s="14" t="s">
        <v>5</v>
      </c>
      <c r="K691" s="16" t="s">
        <v>22</v>
      </c>
      <c r="L691" s="14">
        <v>1025</v>
      </c>
      <c r="M691" s="14">
        <v>1025</v>
      </c>
      <c r="N691" s="14" t="s">
        <v>2867</v>
      </c>
      <c r="O691" s="14">
        <v>364000</v>
      </c>
      <c r="P691" s="14">
        <v>70434.782608695605</v>
      </c>
      <c r="Q691" s="14">
        <v>434000</v>
      </c>
      <c r="R691" s="14">
        <f t="shared" si="68"/>
        <v>91565.217391304293</v>
      </c>
      <c r="S691" s="18">
        <v>0</v>
      </c>
      <c r="T691" s="14">
        <f t="shared" si="69"/>
        <v>455565.21739130432</v>
      </c>
      <c r="U691" s="14">
        <f t="shared" si="70"/>
        <v>455500</v>
      </c>
      <c r="V691" s="14" t="s">
        <v>180</v>
      </c>
      <c r="W691" s="14" t="s">
        <v>177</v>
      </c>
      <c r="X691" s="44" t="s">
        <v>5921</v>
      </c>
      <c r="Y691" s="14" t="s">
        <v>30</v>
      </c>
      <c r="Z691" s="14">
        <v>43294</v>
      </c>
      <c r="AA691" s="20">
        <f t="shared" si="71"/>
        <v>455500</v>
      </c>
      <c r="AB691" s="87">
        <v>460600</v>
      </c>
      <c r="AC691" s="147"/>
      <c r="AD691" s="147"/>
    </row>
    <row r="692" spans="1:30" s="128" customFormat="1" ht="66" x14ac:dyDescent="0.25">
      <c r="A692" s="135">
        <v>686</v>
      </c>
      <c r="B692" s="40" t="s">
        <v>5010</v>
      </c>
      <c r="C692" s="14" t="s">
        <v>2862</v>
      </c>
      <c r="D692" s="14" t="s">
        <v>2855</v>
      </c>
      <c r="E692" s="13" t="s">
        <v>4334</v>
      </c>
      <c r="F692" s="16" t="s">
        <v>2846</v>
      </c>
      <c r="G692" s="14" t="s">
        <v>4310</v>
      </c>
      <c r="H692" s="14" t="s">
        <v>4191</v>
      </c>
      <c r="I692" s="14" t="s">
        <v>2847</v>
      </c>
      <c r="J692" s="14" t="s">
        <v>5</v>
      </c>
      <c r="K692" s="16" t="s">
        <v>22</v>
      </c>
      <c r="L692" s="14">
        <v>1024</v>
      </c>
      <c r="M692" s="14">
        <v>1024</v>
      </c>
      <c r="N692" s="14" t="s">
        <v>2856</v>
      </c>
      <c r="O692" s="14">
        <v>680000</v>
      </c>
      <c r="P692" s="14">
        <v>139304.347826087</v>
      </c>
      <c r="Q692" s="14">
        <v>819000</v>
      </c>
      <c r="R692" s="14">
        <f t="shared" si="68"/>
        <v>181095.65217391308</v>
      </c>
      <c r="S692" s="18">
        <v>0</v>
      </c>
      <c r="T692" s="14">
        <f t="shared" si="69"/>
        <v>861095.65217391308</v>
      </c>
      <c r="U692" s="14">
        <f t="shared" si="70"/>
        <v>861000</v>
      </c>
      <c r="V692" s="14" t="s">
        <v>180</v>
      </c>
      <c r="W692" s="14" t="s">
        <v>177</v>
      </c>
      <c r="X692" s="44" t="s">
        <v>5921</v>
      </c>
      <c r="Y692" s="14" t="s">
        <v>30</v>
      </c>
      <c r="Z692" s="14">
        <v>43294</v>
      </c>
      <c r="AA692" s="20">
        <f t="shared" si="71"/>
        <v>861000</v>
      </c>
      <c r="AB692" s="87">
        <v>871200</v>
      </c>
      <c r="AC692" s="147"/>
      <c r="AD692" s="147"/>
    </row>
    <row r="693" spans="1:30" s="128" customFormat="1" ht="66" x14ac:dyDescent="0.25">
      <c r="A693" s="135">
        <v>687</v>
      </c>
      <c r="B693" s="40" t="s">
        <v>5011</v>
      </c>
      <c r="C693" s="14" t="s">
        <v>2864</v>
      </c>
      <c r="D693" s="14" t="s">
        <v>2855</v>
      </c>
      <c r="E693" s="13" t="s">
        <v>4334</v>
      </c>
      <c r="F693" s="16" t="s">
        <v>2851</v>
      </c>
      <c r="G693" s="14" t="s">
        <v>4311</v>
      </c>
      <c r="H693" s="14" t="s">
        <v>4193</v>
      </c>
      <c r="I693" s="14" t="s">
        <v>2852</v>
      </c>
      <c r="J693" s="14" t="s">
        <v>5</v>
      </c>
      <c r="K693" s="16" t="s">
        <v>22</v>
      </c>
      <c r="L693" s="14">
        <v>1024</v>
      </c>
      <c r="M693" s="14">
        <v>1024</v>
      </c>
      <c r="N693" s="14" t="s">
        <v>2856</v>
      </c>
      <c r="O693" s="14">
        <v>680000</v>
      </c>
      <c r="P693" s="14">
        <v>139304.347826087</v>
      </c>
      <c r="Q693" s="14">
        <v>819000</v>
      </c>
      <c r="R693" s="14">
        <f t="shared" si="68"/>
        <v>181095.65217391308</v>
      </c>
      <c r="S693" s="18">
        <v>0</v>
      </c>
      <c r="T693" s="14">
        <f t="shared" si="69"/>
        <v>861095.65217391308</v>
      </c>
      <c r="U693" s="14">
        <f t="shared" si="70"/>
        <v>861000</v>
      </c>
      <c r="V693" s="14" t="s">
        <v>180</v>
      </c>
      <c r="W693" s="14" t="s">
        <v>177</v>
      </c>
      <c r="X693" s="44" t="s">
        <v>5921</v>
      </c>
      <c r="Y693" s="14" t="s">
        <v>30</v>
      </c>
      <c r="Z693" s="14">
        <v>43294</v>
      </c>
      <c r="AA693" s="20">
        <f t="shared" si="71"/>
        <v>861000</v>
      </c>
      <c r="AB693" s="87">
        <v>871200</v>
      </c>
      <c r="AC693" s="147"/>
      <c r="AD693" s="147"/>
    </row>
    <row r="694" spans="1:30" s="128" customFormat="1" ht="49.5" x14ac:dyDescent="0.25">
      <c r="A694" s="135">
        <v>688</v>
      </c>
      <c r="B694" s="40" t="s">
        <v>5012</v>
      </c>
      <c r="C694" s="14" t="s">
        <v>2861</v>
      </c>
      <c r="D694" s="14" t="s">
        <v>2855</v>
      </c>
      <c r="E694" s="13" t="s">
        <v>4334</v>
      </c>
      <c r="F694" s="16" t="s">
        <v>2844</v>
      </c>
      <c r="G694" s="14" t="s">
        <v>2820</v>
      </c>
      <c r="H694" s="14" t="s">
        <v>4195</v>
      </c>
      <c r="I694" s="14" t="s">
        <v>2820</v>
      </c>
      <c r="J694" s="14" t="s">
        <v>5</v>
      </c>
      <c r="K694" s="16" t="s">
        <v>22</v>
      </c>
      <c r="L694" s="14">
        <v>1024</v>
      </c>
      <c r="M694" s="14">
        <v>1024</v>
      </c>
      <c r="N694" s="14" t="s">
        <v>2856</v>
      </c>
      <c r="O694" s="14">
        <v>680000</v>
      </c>
      <c r="P694" s="14">
        <v>139304.347826087</v>
      </c>
      <c r="Q694" s="14">
        <v>819000</v>
      </c>
      <c r="R694" s="14">
        <f t="shared" si="68"/>
        <v>181095.65217391308</v>
      </c>
      <c r="S694" s="18">
        <v>0</v>
      </c>
      <c r="T694" s="14">
        <f t="shared" si="69"/>
        <v>861095.65217391308</v>
      </c>
      <c r="U694" s="14">
        <f t="shared" si="70"/>
        <v>861000</v>
      </c>
      <c r="V694" s="14" t="s">
        <v>180</v>
      </c>
      <c r="W694" s="14" t="s">
        <v>177</v>
      </c>
      <c r="X694" s="44" t="s">
        <v>5921</v>
      </c>
      <c r="Y694" s="14" t="s">
        <v>30</v>
      </c>
      <c r="Z694" s="14">
        <v>43294</v>
      </c>
      <c r="AA694" s="20">
        <f t="shared" si="71"/>
        <v>861000</v>
      </c>
      <c r="AB694" s="87">
        <v>871200</v>
      </c>
      <c r="AC694" s="147"/>
      <c r="AD694" s="147"/>
    </row>
    <row r="695" spans="1:30" s="128" customFormat="1" ht="66" x14ac:dyDescent="0.25">
      <c r="A695" s="135">
        <v>689</v>
      </c>
      <c r="B695" s="40" t="s">
        <v>5013</v>
      </c>
      <c r="C695" s="14" t="s">
        <v>2863</v>
      </c>
      <c r="D695" s="14" t="s">
        <v>2855</v>
      </c>
      <c r="E695" s="13" t="s">
        <v>4334</v>
      </c>
      <c r="F695" s="16" t="s">
        <v>2849</v>
      </c>
      <c r="G695" s="14" t="s">
        <v>4312</v>
      </c>
      <c r="H695" s="14" t="s">
        <v>4197</v>
      </c>
      <c r="I695" s="14" t="s">
        <v>2823</v>
      </c>
      <c r="J695" s="14" t="s">
        <v>5</v>
      </c>
      <c r="K695" s="16" t="s">
        <v>22</v>
      </c>
      <c r="L695" s="14">
        <v>1024</v>
      </c>
      <c r="M695" s="14">
        <v>1024</v>
      </c>
      <c r="N695" s="14" t="s">
        <v>2856</v>
      </c>
      <c r="O695" s="14">
        <v>680000</v>
      </c>
      <c r="P695" s="14">
        <v>139304.347826087</v>
      </c>
      <c r="Q695" s="14">
        <v>819000</v>
      </c>
      <c r="R695" s="14">
        <f t="shared" si="68"/>
        <v>181095.65217391308</v>
      </c>
      <c r="S695" s="18">
        <v>0</v>
      </c>
      <c r="T695" s="14">
        <f t="shared" si="69"/>
        <v>861095.65217391308</v>
      </c>
      <c r="U695" s="14">
        <f t="shared" si="70"/>
        <v>861000</v>
      </c>
      <c r="V695" s="14" t="s">
        <v>180</v>
      </c>
      <c r="W695" s="14" t="s">
        <v>177</v>
      </c>
      <c r="X695" s="44" t="s">
        <v>5921</v>
      </c>
      <c r="Y695" s="14" t="s">
        <v>30</v>
      </c>
      <c r="Z695" s="14">
        <v>43294</v>
      </c>
      <c r="AA695" s="20">
        <f t="shared" si="71"/>
        <v>861000</v>
      </c>
      <c r="AB695" s="87">
        <v>871200</v>
      </c>
      <c r="AC695" s="147"/>
      <c r="AD695" s="147"/>
    </row>
    <row r="696" spans="1:30" s="128" customFormat="1" ht="66" x14ac:dyDescent="0.25">
      <c r="A696" s="135">
        <v>690</v>
      </c>
      <c r="B696" s="40" t="s">
        <v>5014</v>
      </c>
      <c r="C696" s="14" t="s">
        <v>2865</v>
      </c>
      <c r="D696" s="14" t="s">
        <v>2855</v>
      </c>
      <c r="E696" s="13" t="s">
        <v>4334</v>
      </c>
      <c r="F696" s="16" t="s">
        <v>2854</v>
      </c>
      <c r="G696" s="14" t="s">
        <v>2826</v>
      </c>
      <c r="H696" s="14" t="s">
        <v>4199</v>
      </c>
      <c r="I696" s="14" t="s">
        <v>2826</v>
      </c>
      <c r="J696" s="14" t="s">
        <v>5</v>
      </c>
      <c r="K696" s="16" t="s">
        <v>22</v>
      </c>
      <c r="L696" s="14">
        <v>1024</v>
      </c>
      <c r="M696" s="14">
        <v>1024</v>
      </c>
      <c r="N696" s="14" t="s">
        <v>2856</v>
      </c>
      <c r="O696" s="14">
        <v>680000</v>
      </c>
      <c r="P696" s="14">
        <v>139304.347826087</v>
      </c>
      <c r="Q696" s="14">
        <v>819000</v>
      </c>
      <c r="R696" s="14">
        <f t="shared" si="68"/>
        <v>181095.65217391308</v>
      </c>
      <c r="S696" s="18">
        <v>0</v>
      </c>
      <c r="T696" s="14">
        <f t="shared" si="69"/>
        <v>861095.65217391308</v>
      </c>
      <c r="U696" s="14">
        <f t="shared" si="70"/>
        <v>861000</v>
      </c>
      <c r="V696" s="14" t="s">
        <v>180</v>
      </c>
      <c r="W696" s="14" t="s">
        <v>177</v>
      </c>
      <c r="X696" s="44" t="s">
        <v>5921</v>
      </c>
      <c r="Y696" s="14" t="s">
        <v>30</v>
      </c>
      <c r="Z696" s="14">
        <v>43294</v>
      </c>
      <c r="AA696" s="20">
        <f t="shared" si="71"/>
        <v>861000</v>
      </c>
      <c r="AB696" s="87">
        <v>871200</v>
      </c>
      <c r="AC696" s="147"/>
      <c r="AD696" s="147"/>
    </row>
    <row r="697" spans="1:30" s="128" customFormat="1" ht="66" x14ac:dyDescent="0.25">
      <c r="A697" s="135">
        <v>691</v>
      </c>
      <c r="B697" s="40" t="s">
        <v>5007</v>
      </c>
      <c r="C697" s="14" t="s">
        <v>2857</v>
      </c>
      <c r="D697" s="14" t="s">
        <v>2855</v>
      </c>
      <c r="E697" s="13" t="s">
        <v>4334</v>
      </c>
      <c r="F697" s="16" t="s">
        <v>2832</v>
      </c>
      <c r="G697" s="14" t="s">
        <v>4307</v>
      </c>
      <c r="H697" s="14" t="s">
        <v>4182</v>
      </c>
      <c r="I697" s="14" t="s">
        <v>2810</v>
      </c>
      <c r="J697" s="14" t="s">
        <v>5</v>
      </c>
      <c r="K697" s="16" t="s">
        <v>22</v>
      </c>
      <c r="L697" s="14">
        <v>1024</v>
      </c>
      <c r="M697" s="14">
        <v>1024</v>
      </c>
      <c r="N697" s="14" t="s">
        <v>2856</v>
      </c>
      <c r="O697" s="14">
        <v>680000</v>
      </c>
      <c r="P697" s="14">
        <v>139304.347826087</v>
      </c>
      <c r="Q697" s="14">
        <v>819000</v>
      </c>
      <c r="R697" s="14">
        <f t="shared" si="68"/>
        <v>181095.65217391308</v>
      </c>
      <c r="S697" s="18">
        <v>0</v>
      </c>
      <c r="T697" s="14">
        <f t="shared" si="69"/>
        <v>861095.65217391308</v>
      </c>
      <c r="U697" s="14">
        <f t="shared" si="70"/>
        <v>861000</v>
      </c>
      <c r="V697" s="14" t="s">
        <v>180</v>
      </c>
      <c r="W697" s="14" t="s">
        <v>177</v>
      </c>
      <c r="X697" s="50" t="s">
        <v>5919</v>
      </c>
      <c r="Y697" s="14" t="s">
        <v>30</v>
      </c>
      <c r="Z697" s="14">
        <v>43294</v>
      </c>
      <c r="AA697" s="20">
        <f t="shared" si="71"/>
        <v>861000</v>
      </c>
      <c r="AB697" s="87">
        <v>871200</v>
      </c>
      <c r="AC697" s="147"/>
      <c r="AD697" s="147"/>
    </row>
    <row r="698" spans="1:30" s="128" customFormat="1" ht="66" x14ac:dyDescent="0.25">
      <c r="A698" s="135">
        <v>692</v>
      </c>
      <c r="B698" s="40" t="s">
        <v>5008</v>
      </c>
      <c r="C698" s="14" t="s">
        <v>2858</v>
      </c>
      <c r="D698" s="14" t="s">
        <v>2855</v>
      </c>
      <c r="E698" s="13" t="s">
        <v>4334</v>
      </c>
      <c r="F698" s="16" t="s">
        <v>2834</v>
      </c>
      <c r="G698" s="14" t="s">
        <v>2812</v>
      </c>
      <c r="H698" s="14" t="s">
        <v>4184</v>
      </c>
      <c r="I698" s="14" t="s">
        <v>2812</v>
      </c>
      <c r="J698" s="14" t="s">
        <v>5</v>
      </c>
      <c r="K698" s="16" t="s">
        <v>22</v>
      </c>
      <c r="L698" s="14">
        <v>1024</v>
      </c>
      <c r="M698" s="14">
        <v>1024</v>
      </c>
      <c r="N698" s="14" t="s">
        <v>2856</v>
      </c>
      <c r="O698" s="14">
        <v>680000</v>
      </c>
      <c r="P698" s="14">
        <v>139304.347826087</v>
      </c>
      <c r="Q698" s="14">
        <v>819000</v>
      </c>
      <c r="R698" s="14">
        <f t="shared" si="68"/>
        <v>181095.65217391308</v>
      </c>
      <c r="S698" s="18">
        <v>0</v>
      </c>
      <c r="T698" s="14">
        <f t="shared" si="69"/>
        <v>861095.65217391308</v>
      </c>
      <c r="U698" s="14">
        <f t="shared" si="70"/>
        <v>861000</v>
      </c>
      <c r="V698" s="14" t="s">
        <v>180</v>
      </c>
      <c r="W698" s="14" t="s">
        <v>177</v>
      </c>
      <c r="X698" s="50" t="s">
        <v>5919</v>
      </c>
      <c r="Y698" s="14" t="s">
        <v>30</v>
      </c>
      <c r="Z698" s="14">
        <v>43294</v>
      </c>
      <c r="AA698" s="20">
        <f t="shared" si="71"/>
        <v>861000</v>
      </c>
      <c r="AB698" s="87">
        <v>871200</v>
      </c>
      <c r="AC698" s="147"/>
      <c r="AD698" s="147"/>
    </row>
    <row r="699" spans="1:30" s="128" customFormat="1" ht="49.5" x14ac:dyDescent="0.25">
      <c r="A699" s="135">
        <v>693</v>
      </c>
      <c r="B699" s="40" t="s">
        <v>5009</v>
      </c>
      <c r="C699" s="14" t="s">
        <v>2860</v>
      </c>
      <c r="D699" s="14" t="s">
        <v>2855</v>
      </c>
      <c r="E699" s="13" t="s">
        <v>4334</v>
      </c>
      <c r="F699" s="16" t="s">
        <v>2842</v>
      </c>
      <c r="G699" s="14" t="s">
        <v>2827</v>
      </c>
      <c r="H699" s="14" t="s">
        <v>4188</v>
      </c>
      <c r="I699" s="14" t="s">
        <v>2827</v>
      </c>
      <c r="J699" s="14" t="s">
        <v>5</v>
      </c>
      <c r="K699" s="16" t="s">
        <v>22</v>
      </c>
      <c r="L699" s="14">
        <v>1024</v>
      </c>
      <c r="M699" s="14">
        <v>1024</v>
      </c>
      <c r="N699" s="14" t="s">
        <v>2856</v>
      </c>
      <c r="O699" s="14">
        <v>680000</v>
      </c>
      <c r="P699" s="14">
        <v>139304.347826087</v>
      </c>
      <c r="Q699" s="14">
        <v>819000</v>
      </c>
      <c r="R699" s="14">
        <f t="shared" si="68"/>
        <v>181095.65217391308</v>
      </c>
      <c r="S699" s="18">
        <v>0</v>
      </c>
      <c r="T699" s="14">
        <f t="shared" si="69"/>
        <v>861095.65217391308</v>
      </c>
      <c r="U699" s="14">
        <f t="shared" si="70"/>
        <v>861000</v>
      </c>
      <c r="V699" s="14" t="s">
        <v>180</v>
      </c>
      <c r="W699" s="14" t="s">
        <v>177</v>
      </c>
      <c r="X699" s="44" t="s">
        <v>5921</v>
      </c>
      <c r="Y699" s="14" t="s">
        <v>30</v>
      </c>
      <c r="Z699" s="14">
        <v>43294</v>
      </c>
      <c r="AA699" s="20">
        <f t="shared" si="71"/>
        <v>861000</v>
      </c>
      <c r="AB699" s="87">
        <v>871200</v>
      </c>
      <c r="AC699" s="147"/>
      <c r="AD699" s="147"/>
    </row>
    <row r="700" spans="1:30" s="128" customFormat="1" ht="66" x14ac:dyDescent="0.25">
      <c r="A700" s="135">
        <v>694</v>
      </c>
      <c r="B700" s="40" t="s">
        <v>5006</v>
      </c>
      <c r="C700" s="14" t="s">
        <v>2859</v>
      </c>
      <c r="D700" s="14" t="s">
        <v>2855</v>
      </c>
      <c r="E700" s="13" t="s">
        <v>4334</v>
      </c>
      <c r="F700" s="16" t="s">
        <v>2838</v>
      </c>
      <c r="G700" s="14" t="s">
        <v>4306</v>
      </c>
      <c r="H700" s="14" t="s">
        <v>4180</v>
      </c>
      <c r="I700" s="14" t="s">
        <v>2814</v>
      </c>
      <c r="J700" s="14" t="s">
        <v>5</v>
      </c>
      <c r="K700" s="16" t="s">
        <v>22</v>
      </c>
      <c r="L700" s="14">
        <v>1024</v>
      </c>
      <c r="M700" s="14">
        <v>1024</v>
      </c>
      <c r="N700" s="14" t="s">
        <v>2856</v>
      </c>
      <c r="O700" s="14">
        <v>680000</v>
      </c>
      <c r="P700" s="14">
        <v>139304.347826087</v>
      </c>
      <c r="Q700" s="14">
        <v>819000</v>
      </c>
      <c r="R700" s="14">
        <f t="shared" si="68"/>
        <v>181095.65217391308</v>
      </c>
      <c r="S700" s="18">
        <v>0</v>
      </c>
      <c r="T700" s="14">
        <f t="shared" si="69"/>
        <v>861095.65217391308</v>
      </c>
      <c r="U700" s="14">
        <f t="shared" si="70"/>
        <v>861000</v>
      </c>
      <c r="V700" s="14" t="s">
        <v>180</v>
      </c>
      <c r="W700" s="14" t="s">
        <v>177</v>
      </c>
      <c r="X700" s="44" t="s">
        <v>5921</v>
      </c>
      <c r="Y700" s="14" t="s">
        <v>30</v>
      </c>
      <c r="Z700" s="14">
        <v>43294</v>
      </c>
      <c r="AA700" s="20">
        <f t="shared" si="71"/>
        <v>861000</v>
      </c>
      <c r="AB700" s="87">
        <v>871200</v>
      </c>
      <c r="AC700" s="147"/>
      <c r="AD700" s="147"/>
    </row>
    <row r="701" spans="1:30" s="128" customFormat="1" ht="49.5" x14ac:dyDescent="0.25">
      <c r="A701" s="135">
        <v>695</v>
      </c>
      <c r="B701" s="40" t="s">
        <v>4996</v>
      </c>
      <c r="C701" s="14" t="s">
        <v>2835</v>
      </c>
      <c r="D701" s="14" t="s">
        <v>2809</v>
      </c>
      <c r="E701" s="13" t="s">
        <v>4334</v>
      </c>
      <c r="F701" s="16" t="s">
        <v>2836</v>
      </c>
      <c r="G701" s="14" t="s">
        <v>4305</v>
      </c>
      <c r="H701" s="14" t="s">
        <v>4177</v>
      </c>
      <c r="I701" s="14" t="s">
        <v>2813</v>
      </c>
      <c r="J701" s="14" t="s">
        <v>5</v>
      </c>
      <c r="K701" s="16" t="s">
        <v>22</v>
      </c>
      <c r="L701" s="14">
        <v>1023</v>
      </c>
      <c r="M701" s="14">
        <v>1023</v>
      </c>
      <c r="N701" s="14" t="s">
        <v>2811</v>
      </c>
      <c r="O701" s="14">
        <v>450000</v>
      </c>
      <c r="P701" s="14">
        <v>139304.347826087</v>
      </c>
      <c r="Q701" s="14">
        <v>589000</v>
      </c>
      <c r="R701" s="14">
        <f t="shared" si="68"/>
        <v>181095.65217391308</v>
      </c>
      <c r="S701" s="18">
        <v>0</v>
      </c>
      <c r="T701" s="14">
        <f t="shared" si="69"/>
        <v>631095.65217391308</v>
      </c>
      <c r="U701" s="14">
        <f t="shared" si="70"/>
        <v>631000</v>
      </c>
      <c r="V701" s="14" t="s">
        <v>180</v>
      </c>
      <c r="W701" s="14" t="s">
        <v>177</v>
      </c>
      <c r="X701" s="44" t="s">
        <v>5921</v>
      </c>
      <c r="Y701" s="14" t="s">
        <v>30</v>
      </c>
      <c r="Z701" s="14">
        <v>43294</v>
      </c>
      <c r="AA701" s="20">
        <f t="shared" si="71"/>
        <v>631000</v>
      </c>
      <c r="AB701" s="87">
        <v>641200</v>
      </c>
      <c r="AC701" s="147"/>
      <c r="AD701" s="147"/>
    </row>
    <row r="702" spans="1:30" s="128" customFormat="1" ht="66" x14ac:dyDescent="0.25">
      <c r="A702" s="135">
        <v>696</v>
      </c>
      <c r="B702" s="40" t="s">
        <v>4997</v>
      </c>
      <c r="C702" s="14" t="s">
        <v>2837</v>
      </c>
      <c r="D702" s="14" t="s">
        <v>2809</v>
      </c>
      <c r="E702" s="13" t="s">
        <v>4334</v>
      </c>
      <c r="F702" s="16" t="s">
        <v>2838</v>
      </c>
      <c r="G702" s="14" t="s">
        <v>4306</v>
      </c>
      <c r="H702" s="14" t="s">
        <v>4179</v>
      </c>
      <c r="I702" s="14" t="s">
        <v>2814</v>
      </c>
      <c r="J702" s="14" t="s">
        <v>5</v>
      </c>
      <c r="K702" s="16" t="s">
        <v>22</v>
      </c>
      <c r="L702" s="14">
        <v>1023</v>
      </c>
      <c r="M702" s="14">
        <v>1023</v>
      </c>
      <c r="N702" s="14" t="s">
        <v>2811</v>
      </c>
      <c r="O702" s="14">
        <v>450000</v>
      </c>
      <c r="P702" s="14">
        <v>139304.347826087</v>
      </c>
      <c r="Q702" s="14">
        <v>589000</v>
      </c>
      <c r="R702" s="14">
        <f t="shared" si="68"/>
        <v>181095.65217391308</v>
      </c>
      <c r="S702" s="18">
        <v>0</v>
      </c>
      <c r="T702" s="14">
        <f t="shared" si="69"/>
        <v>631095.65217391308</v>
      </c>
      <c r="U702" s="14">
        <f t="shared" si="70"/>
        <v>631000</v>
      </c>
      <c r="V702" s="14" t="s">
        <v>180</v>
      </c>
      <c r="W702" s="14" t="s">
        <v>177</v>
      </c>
      <c r="X702" s="44" t="s">
        <v>5921</v>
      </c>
      <c r="Y702" s="14" t="s">
        <v>30</v>
      </c>
      <c r="Z702" s="14">
        <v>43294</v>
      </c>
      <c r="AA702" s="20">
        <f t="shared" si="71"/>
        <v>631000</v>
      </c>
      <c r="AB702" s="87">
        <v>641200</v>
      </c>
      <c r="AC702" s="147"/>
      <c r="AD702" s="147"/>
    </row>
    <row r="703" spans="1:30" s="128" customFormat="1" ht="66" x14ac:dyDescent="0.25">
      <c r="A703" s="135">
        <v>697</v>
      </c>
      <c r="B703" s="40" t="s">
        <v>4998</v>
      </c>
      <c r="C703" s="14" t="s">
        <v>2831</v>
      </c>
      <c r="D703" s="14" t="s">
        <v>2809</v>
      </c>
      <c r="E703" s="13" t="s">
        <v>4334</v>
      </c>
      <c r="F703" s="16" t="s">
        <v>2832</v>
      </c>
      <c r="G703" s="14" t="s">
        <v>4307</v>
      </c>
      <c r="H703" s="14" t="s">
        <v>4181</v>
      </c>
      <c r="I703" s="14" t="s">
        <v>2810</v>
      </c>
      <c r="J703" s="14" t="s">
        <v>5</v>
      </c>
      <c r="K703" s="16" t="s">
        <v>22</v>
      </c>
      <c r="L703" s="14">
        <v>1023</v>
      </c>
      <c r="M703" s="14">
        <v>1023</v>
      </c>
      <c r="N703" s="14" t="s">
        <v>2811</v>
      </c>
      <c r="O703" s="14">
        <v>450000</v>
      </c>
      <c r="P703" s="14">
        <v>139304.347826087</v>
      </c>
      <c r="Q703" s="14">
        <v>589000</v>
      </c>
      <c r="R703" s="14">
        <f t="shared" si="68"/>
        <v>181095.65217391308</v>
      </c>
      <c r="S703" s="18">
        <v>0</v>
      </c>
      <c r="T703" s="14">
        <f t="shared" si="69"/>
        <v>631095.65217391308</v>
      </c>
      <c r="U703" s="14">
        <f t="shared" si="70"/>
        <v>631000</v>
      </c>
      <c r="V703" s="14" t="s">
        <v>180</v>
      </c>
      <c r="W703" s="14" t="s">
        <v>177</v>
      </c>
      <c r="X703" s="44" t="s">
        <v>5921</v>
      </c>
      <c r="Y703" s="14" t="s">
        <v>30</v>
      </c>
      <c r="Z703" s="14">
        <v>43294</v>
      </c>
      <c r="AA703" s="20">
        <f t="shared" si="71"/>
        <v>631000</v>
      </c>
      <c r="AB703" s="87">
        <v>641200</v>
      </c>
      <c r="AC703" s="147"/>
      <c r="AD703" s="147"/>
    </row>
    <row r="704" spans="1:30" s="128" customFormat="1" ht="66" x14ac:dyDescent="0.25">
      <c r="A704" s="135">
        <v>698</v>
      </c>
      <c r="B704" s="40" t="s">
        <v>4999</v>
      </c>
      <c r="C704" s="14" t="s">
        <v>2833</v>
      </c>
      <c r="D704" s="14" t="s">
        <v>2809</v>
      </c>
      <c r="E704" s="13" t="s">
        <v>4334</v>
      </c>
      <c r="F704" s="16" t="s">
        <v>2834</v>
      </c>
      <c r="G704" s="14" t="s">
        <v>2812</v>
      </c>
      <c r="H704" s="14" t="s">
        <v>4183</v>
      </c>
      <c r="I704" s="14" t="s">
        <v>2812</v>
      </c>
      <c r="J704" s="14" t="s">
        <v>5</v>
      </c>
      <c r="K704" s="16" t="s">
        <v>22</v>
      </c>
      <c r="L704" s="14">
        <v>1023</v>
      </c>
      <c r="M704" s="14">
        <v>1023</v>
      </c>
      <c r="N704" s="14" t="s">
        <v>2811</v>
      </c>
      <c r="O704" s="14">
        <v>450000</v>
      </c>
      <c r="P704" s="14">
        <v>139304.347826087</v>
      </c>
      <c r="Q704" s="14">
        <v>589000</v>
      </c>
      <c r="R704" s="14">
        <f t="shared" si="68"/>
        <v>181095.65217391308</v>
      </c>
      <c r="S704" s="18">
        <v>0</v>
      </c>
      <c r="T704" s="14">
        <f t="shared" si="69"/>
        <v>631095.65217391308</v>
      </c>
      <c r="U704" s="14">
        <f t="shared" si="70"/>
        <v>631000</v>
      </c>
      <c r="V704" s="14" t="s">
        <v>180</v>
      </c>
      <c r="W704" s="14" t="s">
        <v>177</v>
      </c>
      <c r="X704" s="44" t="s">
        <v>5921</v>
      </c>
      <c r="Y704" s="14" t="s">
        <v>30</v>
      </c>
      <c r="Z704" s="14">
        <v>43294</v>
      </c>
      <c r="AA704" s="20">
        <f t="shared" si="71"/>
        <v>631000</v>
      </c>
      <c r="AB704" s="87">
        <v>641200</v>
      </c>
      <c r="AC704" s="147"/>
      <c r="AD704" s="147"/>
    </row>
    <row r="705" spans="1:30" s="128" customFormat="1" ht="49.5" x14ac:dyDescent="0.25">
      <c r="A705" s="135">
        <v>699</v>
      </c>
      <c r="B705" s="40" t="s">
        <v>5000</v>
      </c>
      <c r="C705" s="14" t="s">
        <v>2841</v>
      </c>
      <c r="D705" s="14" t="s">
        <v>2809</v>
      </c>
      <c r="E705" s="13" t="s">
        <v>4334</v>
      </c>
      <c r="F705" s="16" t="s">
        <v>2842</v>
      </c>
      <c r="G705" s="14" t="s">
        <v>2827</v>
      </c>
      <c r="H705" s="14" t="s">
        <v>4187</v>
      </c>
      <c r="I705" s="14" t="s">
        <v>2827</v>
      </c>
      <c r="J705" s="14" t="s">
        <v>5</v>
      </c>
      <c r="K705" s="16" t="s">
        <v>22</v>
      </c>
      <c r="L705" s="14">
        <v>1023</v>
      </c>
      <c r="M705" s="14">
        <v>1023</v>
      </c>
      <c r="N705" s="14" t="s">
        <v>2811</v>
      </c>
      <c r="O705" s="14">
        <v>450000</v>
      </c>
      <c r="P705" s="14">
        <v>139304.347826087</v>
      </c>
      <c r="Q705" s="14">
        <v>589000</v>
      </c>
      <c r="R705" s="14">
        <f t="shared" si="68"/>
        <v>181095.65217391308</v>
      </c>
      <c r="S705" s="18">
        <v>0</v>
      </c>
      <c r="T705" s="14">
        <f t="shared" si="69"/>
        <v>631095.65217391308</v>
      </c>
      <c r="U705" s="14">
        <f t="shared" si="70"/>
        <v>631000</v>
      </c>
      <c r="V705" s="14" t="s">
        <v>180</v>
      </c>
      <c r="W705" s="14" t="s">
        <v>177</v>
      </c>
      <c r="X705" s="44" t="s">
        <v>5921</v>
      </c>
      <c r="Y705" s="14" t="s">
        <v>30</v>
      </c>
      <c r="Z705" s="14">
        <v>43294</v>
      </c>
      <c r="AA705" s="20">
        <f t="shared" si="71"/>
        <v>631000</v>
      </c>
      <c r="AB705" s="87">
        <v>641200</v>
      </c>
      <c r="AC705" s="147"/>
      <c r="AD705" s="147"/>
    </row>
    <row r="706" spans="1:30" s="128" customFormat="1" ht="66" x14ac:dyDescent="0.25">
      <c r="A706" s="135">
        <v>700</v>
      </c>
      <c r="B706" s="40" t="s">
        <v>5001</v>
      </c>
      <c r="C706" s="14" t="s">
        <v>2845</v>
      </c>
      <c r="D706" s="14" t="s">
        <v>2809</v>
      </c>
      <c r="E706" s="13" t="s">
        <v>4334</v>
      </c>
      <c r="F706" s="16" t="s">
        <v>2846</v>
      </c>
      <c r="G706" s="14" t="s">
        <v>4310</v>
      </c>
      <c r="H706" s="14" t="s">
        <v>4190</v>
      </c>
      <c r="I706" s="14" t="s">
        <v>2847</v>
      </c>
      <c r="J706" s="14" t="s">
        <v>5</v>
      </c>
      <c r="K706" s="16" t="s">
        <v>22</v>
      </c>
      <c r="L706" s="14">
        <v>1023</v>
      </c>
      <c r="M706" s="14">
        <v>1023</v>
      </c>
      <c r="N706" s="14" t="s">
        <v>2811</v>
      </c>
      <c r="O706" s="14">
        <v>450000</v>
      </c>
      <c r="P706" s="14">
        <v>139304.347826087</v>
      </c>
      <c r="Q706" s="14">
        <v>589000</v>
      </c>
      <c r="R706" s="14">
        <f t="shared" si="68"/>
        <v>181095.65217391308</v>
      </c>
      <c r="S706" s="18">
        <v>0</v>
      </c>
      <c r="T706" s="14">
        <f t="shared" si="69"/>
        <v>631095.65217391308</v>
      </c>
      <c r="U706" s="14">
        <f t="shared" si="70"/>
        <v>631000</v>
      </c>
      <c r="V706" s="14" t="s">
        <v>180</v>
      </c>
      <c r="W706" s="14" t="s">
        <v>177</v>
      </c>
      <c r="X706" s="44" t="s">
        <v>5921</v>
      </c>
      <c r="Y706" s="14" t="s">
        <v>30</v>
      </c>
      <c r="Z706" s="14">
        <v>43294</v>
      </c>
      <c r="AA706" s="20">
        <f t="shared" si="71"/>
        <v>631000</v>
      </c>
      <c r="AB706" s="87">
        <v>641200</v>
      </c>
      <c r="AC706" s="147"/>
      <c r="AD706" s="147"/>
    </row>
    <row r="707" spans="1:30" s="128" customFormat="1" ht="66" x14ac:dyDescent="0.25">
      <c r="A707" s="135">
        <v>701</v>
      </c>
      <c r="B707" s="40" t="s">
        <v>5002</v>
      </c>
      <c r="C707" s="14" t="s">
        <v>2850</v>
      </c>
      <c r="D707" s="14" t="s">
        <v>2809</v>
      </c>
      <c r="E707" s="13" t="s">
        <v>4334</v>
      </c>
      <c r="F707" s="16" t="s">
        <v>2851</v>
      </c>
      <c r="G707" s="14" t="s">
        <v>4311</v>
      </c>
      <c r="H707" s="14" t="s">
        <v>4192</v>
      </c>
      <c r="I707" s="14" t="s">
        <v>2852</v>
      </c>
      <c r="J707" s="14" t="s">
        <v>5</v>
      </c>
      <c r="K707" s="16" t="s">
        <v>22</v>
      </c>
      <c r="L707" s="14">
        <v>1023</v>
      </c>
      <c r="M707" s="14">
        <v>1023</v>
      </c>
      <c r="N707" s="14" t="s">
        <v>2811</v>
      </c>
      <c r="O707" s="14">
        <v>450000</v>
      </c>
      <c r="P707" s="14">
        <v>139304.347826087</v>
      </c>
      <c r="Q707" s="14">
        <v>589000</v>
      </c>
      <c r="R707" s="14">
        <f t="shared" si="68"/>
        <v>181095.65217391308</v>
      </c>
      <c r="S707" s="18">
        <v>0</v>
      </c>
      <c r="T707" s="14">
        <f t="shared" si="69"/>
        <v>631095.65217391308</v>
      </c>
      <c r="U707" s="14">
        <f t="shared" si="70"/>
        <v>631000</v>
      </c>
      <c r="V707" s="14" t="s">
        <v>180</v>
      </c>
      <c r="W707" s="14" t="s">
        <v>177</v>
      </c>
      <c r="X707" s="44" t="s">
        <v>5921</v>
      </c>
      <c r="Y707" s="14" t="s">
        <v>30</v>
      </c>
      <c r="Z707" s="14">
        <v>43294</v>
      </c>
      <c r="AA707" s="20">
        <f t="shared" si="71"/>
        <v>631000</v>
      </c>
      <c r="AB707" s="87">
        <v>641200</v>
      </c>
      <c r="AC707" s="147"/>
      <c r="AD707" s="147"/>
    </row>
    <row r="708" spans="1:30" s="128" customFormat="1" ht="49.5" x14ac:dyDescent="0.25">
      <c r="A708" s="135">
        <v>702</v>
      </c>
      <c r="B708" s="40" t="s">
        <v>5003</v>
      </c>
      <c r="C708" s="14" t="s">
        <v>2843</v>
      </c>
      <c r="D708" s="14" t="s">
        <v>2809</v>
      </c>
      <c r="E708" s="13" t="s">
        <v>4334</v>
      </c>
      <c r="F708" s="16" t="s">
        <v>2844</v>
      </c>
      <c r="G708" s="14" t="s">
        <v>2820</v>
      </c>
      <c r="H708" s="14" t="s">
        <v>4194</v>
      </c>
      <c r="I708" s="14" t="s">
        <v>2820</v>
      </c>
      <c r="J708" s="14" t="s">
        <v>5</v>
      </c>
      <c r="K708" s="16" t="s">
        <v>22</v>
      </c>
      <c r="L708" s="14">
        <v>1023</v>
      </c>
      <c r="M708" s="14">
        <v>1023</v>
      </c>
      <c r="N708" s="14" t="s">
        <v>2811</v>
      </c>
      <c r="O708" s="14">
        <v>450000</v>
      </c>
      <c r="P708" s="14">
        <v>139304.347826087</v>
      </c>
      <c r="Q708" s="14">
        <v>589000</v>
      </c>
      <c r="R708" s="14">
        <f t="shared" si="68"/>
        <v>181095.65217391308</v>
      </c>
      <c r="S708" s="18">
        <v>0</v>
      </c>
      <c r="T708" s="14">
        <f t="shared" si="69"/>
        <v>631095.65217391308</v>
      </c>
      <c r="U708" s="14">
        <f t="shared" si="70"/>
        <v>631000</v>
      </c>
      <c r="V708" s="14" t="s">
        <v>180</v>
      </c>
      <c r="W708" s="14" t="s">
        <v>177</v>
      </c>
      <c r="X708" s="44" t="s">
        <v>5921</v>
      </c>
      <c r="Y708" s="14" t="s">
        <v>30</v>
      </c>
      <c r="Z708" s="14">
        <v>43294</v>
      </c>
      <c r="AA708" s="20">
        <f t="shared" si="71"/>
        <v>631000</v>
      </c>
      <c r="AB708" s="87">
        <v>641200</v>
      </c>
      <c r="AC708" s="147"/>
      <c r="AD708" s="147"/>
    </row>
    <row r="709" spans="1:30" s="128" customFormat="1" ht="66" x14ac:dyDescent="0.25">
      <c r="A709" s="135">
        <v>703</v>
      </c>
      <c r="B709" s="40" t="s">
        <v>5004</v>
      </c>
      <c r="C709" s="14" t="s">
        <v>2848</v>
      </c>
      <c r="D709" s="14" t="s">
        <v>2809</v>
      </c>
      <c r="E709" s="13" t="s">
        <v>4334</v>
      </c>
      <c r="F709" s="16" t="s">
        <v>2849</v>
      </c>
      <c r="G709" s="14" t="s">
        <v>4312</v>
      </c>
      <c r="H709" s="14" t="s">
        <v>4196</v>
      </c>
      <c r="I709" s="14" t="s">
        <v>2823</v>
      </c>
      <c r="J709" s="14" t="s">
        <v>5</v>
      </c>
      <c r="K709" s="16" t="s">
        <v>22</v>
      </c>
      <c r="L709" s="14">
        <v>1023</v>
      </c>
      <c r="M709" s="14">
        <v>1023</v>
      </c>
      <c r="N709" s="14" t="s">
        <v>2811</v>
      </c>
      <c r="O709" s="14">
        <v>450000</v>
      </c>
      <c r="P709" s="14">
        <v>139304.347826087</v>
      </c>
      <c r="Q709" s="14">
        <v>589000</v>
      </c>
      <c r="R709" s="14">
        <f t="shared" si="68"/>
        <v>181095.65217391308</v>
      </c>
      <c r="S709" s="18">
        <v>0</v>
      </c>
      <c r="T709" s="14">
        <f t="shared" si="69"/>
        <v>631095.65217391308</v>
      </c>
      <c r="U709" s="14">
        <f t="shared" si="70"/>
        <v>631000</v>
      </c>
      <c r="V709" s="14" t="s">
        <v>180</v>
      </c>
      <c r="W709" s="14" t="s">
        <v>177</v>
      </c>
      <c r="X709" s="44" t="s">
        <v>5921</v>
      </c>
      <c r="Y709" s="14" t="s">
        <v>30</v>
      </c>
      <c r="Z709" s="14">
        <v>43294</v>
      </c>
      <c r="AA709" s="20">
        <f t="shared" si="71"/>
        <v>631000</v>
      </c>
      <c r="AB709" s="87">
        <v>641200</v>
      </c>
      <c r="AC709" s="147"/>
      <c r="AD709" s="147"/>
    </row>
    <row r="710" spans="1:30" s="128" customFormat="1" ht="66" x14ac:dyDescent="0.25">
      <c r="A710" s="135">
        <v>704</v>
      </c>
      <c r="B710" s="40" t="s">
        <v>5005</v>
      </c>
      <c r="C710" s="14" t="s">
        <v>2853</v>
      </c>
      <c r="D710" s="14" t="s">
        <v>2809</v>
      </c>
      <c r="E710" s="13" t="s">
        <v>4334</v>
      </c>
      <c r="F710" s="16" t="s">
        <v>2854</v>
      </c>
      <c r="G710" s="14" t="s">
        <v>2826</v>
      </c>
      <c r="H710" s="14" t="s">
        <v>4198</v>
      </c>
      <c r="I710" s="14" t="s">
        <v>2826</v>
      </c>
      <c r="J710" s="14" t="s">
        <v>5</v>
      </c>
      <c r="K710" s="16" t="s">
        <v>22</v>
      </c>
      <c r="L710" s="14">
        <v>1023</v>
      </c>
      <c r="M710" s="14">
        <v>1023</v>
      </c>
      <c r="N710" s="14" t="s">
        <v>2811</v>
      </c>
      <c r="O710" s="14">
        <v>450000</v>
      </c>
      <c r="P710" s="14">
        <v>139304.347826087</v>
      </c>
      <c r="Q710" s="14">
        <v>589000</v>
      </c>
      <c r="R710" s="14">
        <f t="shared" si="68"/>
        <v>181095.65217391308</v>
      </c>
      <c r="S710" s="18">
        <v>0</v>
      </c>
      <c r="T710" s="14">
        <f t="shared" si="69"/>
        <v>631095.65217391308</v>
      </c>
      <c r="U710" s="14">
        <f t="shared" si="70"/>
        <v>631000</v>
      </c>
      <c r="V710" s="14" t="s">
        <v>180</v>
      </c>
      <c r="W710" s="14" t="s">
        <v>177</v>
      </c>
      <c r="X710" s="44" t="s">
        <v>5921</v>
      </c>
      <c r="Y710" s="14" t="s">
        <v>30</v>
      </c>
      <c r="Z710" s="14">
        <v>43294</v>
      </c>
      <c r="AA710" s="20">
        <f t="shared" si="71"/>
        <v>631000</v>
      </c>
      <c r="AB710" s="87">
        <v>641200</v>
      </c>
      <c r="AC710" s="147"/>
      <c r="AD710" s="147"/>
    </row>
    <row r="711" spans="1:30" s="128" customFormat="1" ht="49.5" x14ac:dyDescent="0.25">
      <c r="A711" s="135">
        <v>705</v>
      </c>
      <c r="B711" s="40" t="s">
        <v>4992</v>
      </c>
      <c r="C711" s="14" t="s">
        <v>2818</v>
      </c>
      <c r="D711" s="14" t="s">
        <v>2809</v>
      </c>
      <c r="E711" s="13" t="s">
        <v>5298</v>
      </c>
      <c r="F711" s="16" t="s">
        <v>2819</v>
      </c>
      <c r="G711" s="14" t="s">
        <v>2820</v>
      </c>
      <c r="H711" s="14" t="s">
        <v>4194</v>
      </c>
      <c r="I711" s="14" t="s">
        <v>2820</v>
      </c>
      <c r="J711" s="14" t="s">
        <v>5</v>
      </c>
      <c r="K711" s="16" t="s">
        <v>22</v>
      </c>
      <c r="L711" s="14">
        <v>1023</v>
      </c>
      <c r="M711" s="14">
        <v>1023</v>
      </c>
      <c r="N711" s="14" t="s">
        <v>2811</v>
      </c>
      <c r="O711" s="14">
        <v>450000</v>
      </c>
      <c r="P711" s="14">
        <v>139304.347826087</v>
      </c>
      <c r="Q711" s="14">
        <v>589000</v>
      </c>
      <c r="R711" s="14">
        <f t="shared" si="68"/>
        <v>181095.65217391308</v>
      </c>
      <c r="S711" s="18">
        <v>0</v>
      </c>
      <c r="T711" s="14">
        <f t="shared" si="69"/>
        <v>631095.65217391308</v>
      </c>
      <c r="U711" s="14">
        <f t="shared" si="70"/>
        <v>631000</v>
      </c>
      <c r="V711" s="14" t="s">
        <v>34</v>
      </c>
      <c r="W711" s="14" t="s">
        <v>177</v>
      </c>
      <c r="X711" s="44" t="s">
        <v>5921</v>
      </c>
      <c r="Y711" s="14" t="s">
        <v>35</v>
      </c>
      <c r="Z711" s="14">
        <v>43294</v>
      </c>
      <c r="AA711" s="20">
        <f t="shared" si="71"/>
        <v>631000</v>
      </c>
      <c r="AB711" s="87">
        <v>641200</v>
      </c>
      <c r="AC711" s="147"/>
      <c r="AD711" s="147"/>
    </row>
    <row r="712" spans="1:30" s="128" customFormat="1" ht="66" x14ac:dyDescent="0.25">
      <c r="A712" s="135">
        <v>706</v>
      </c>
      <c r="B712" s="40" t="s">
        <v>4993</v>
      </c>
      <c r="C712" s="14" t="s">
        <v>2821</v>
      </c>
      <c r="D712" s="14" t="s">
        <v>2809</v>
      </c>
      <c r="E712" s="13" t="s">
        <v>5298</v>
      </c>
      <c r="F712" s="16" t="s">
        <v>2822</v>
      </c>
      <c r="G712" s="14" t="s">
        <v>4312</v>
      </c>
      <c r="H712" s="14" t="s">
        <v>4196</v>
      </c>
      <c r="I712" s="14" t="s">
        <v>2823</v>
      </c>
      <c r="J712" s="14" t="s">
        <v>5</v>
      </c>
      <c r="K712" s="16" t="s">
        <v>22</v>
      </c>
      <c r="L712" s="14">
        <v>1023</v>
      </c>
      <c r="M712" s="14">
        <v>1023</v>
      </c>
      <c r="N712" s="14" t="s">
        <v>2811</v>
      </c>
      <c r="O712" s="14">
        <v>450000</v>
      </c>
      <c r="P712" s="14">
        <v>139304.347826087</v>
      </c>
      <c r="Q712" s="14">
        <v>589000</v>
      </c>
      <c r="R712" s="14">
        <f t="shared" si="68"/>
        <v>181095.65217391308</v>
      </c>
      <c r="S712" s="18">
        <v>0</v>
      </c>
      <c r="T712" s="14">
        <f t="shared" si="69"/>
        <v>631095.65217391308</v>
      </c>
      <c r="U712" s="14">
        <f t="shared" si="70"/>
        <v>631000</v>
      </c>
      <c r="V712" s="14" t="s">
        <v>34</v>
      </c>
      <c r="W712" s="14" t="s">
        <v>177</v>
      </c>
      <c r="X712" s="50" t="s">
        <v>5919</v>
      </c>
      <c r="Y712" s="14" t="s">
        <v>35</v>
      </c>
      <c r="Z712" s="14">
        <v>43294</v>
      </c>
      <c r="AA712" s="20">
        <f t="shared" si="71"/>
        <v>631000</v>
      </c>
      <c r="AB712" s="87">
        <v>641200</v>
      </c>
      <c r="AC712" s="147"/>
      <c r="AD712" s="147"/>
    </row>
    <row r="713" spans="1:30" s="128" customFormat="1" ht="66" x14ac:dyDescent="0.25">
      <c r="A713" s="135">
        <v>707</v>
      </c>
      <c r="B713" s="40" t="s">
        <v>4994</v>
      </c>
      <c r="C713" s="14" t="s">
        <v>2824</v>
      </c>
      <c r="D713" s="14" t="s">
        <v>2809</v>
      </c>
      <c r="E713" s="13" t="s">
        <v>5298</v>
      </c>
      <c r="F713" s="16" t="s">
        <v>2825</v>
      </c>
      <c r="G713" s="14" t="s">
        <v>2826</v>
      </c>
      <c r="H713" s="14" t="s">
        <v>4198</v>
      </c>
      <c r="I713" s="14" t="s">
        <v>2826</v>
      </c>
      <c r="J713" s="14" t="s">
        <v>5</v>
      </c>
      <c r="K713" s="16" t="s">
        <v>22</v>
      </c>
      <c r="L713" s="14">
        <v>1023</v>
      </c>
      <c r="M713" s="14">
        <v>1023</v>
      </c>
      <c r="N713" s="14" t="s">
        <v>2811</v>
      </c>
      <c r="O713" s="14">
        <v>450000</v>
      </c>
      <c r="P713" s="14">
        <v>139304.347826087</v>
      </c>
      <c r="Q713" s="14">
        <v>589000</v>
      </c>
      <c r="R713" s="14">
        <f t="shared" si="68"/>
        <v>181095.65217391308</v>
      </c>
      <c r="S713" s="18">
        <v>0</v>
      </c>
      <c r="T713" s="14">
        <f t="shared" si="69"/>
        <v>631095.65217391308</v>
      </c>
      <c r="U713" s="14">
        <f t="shared" si="70"/>
        <v>631000</v>
      </c>
      <c r="V713" s="14" t="s">
        <v>34</v>
      </c>
      <c r="W713" s="14" t="s">
        <v>177</v>
      </c>
      <c r="X713" s="50" t="s">
        <v>5919</v>
      </c>
      <c r="Y713" s="14" t="s">
        <v>35</v>
      </c>
      <c r="Z713" s="14">
        <v>43294</v>
      </c>
      <c r="AA713" s="20">
        <f t="shared" si="71"/>
        <v>631000</v>
      </c>
      <c r="AB713" s="87">
        <v>641200</v>
      </c>
      <c r="AC713" s="147"/>
      <c r="AD713" s="147"/>
    </row>
    <row r="714" spans="1:30" s="128" customFormat="1" ht="66" x14ac:dyDescent="0.25">
      <c r="A714" s="135">
        <v>708</v>
      </c>
      <c r="B714" s="40" t="s">
        <v>4995</v>
      </c>
      <c r="C714" s="14" t="s">
        <v>2839</v>
      </c>
      <c r="D714" s="14" t="s">
        <v>2809</v>
      </c>
      <c r="E714" s="13" t="s">
        <v>4334</v>
      </c>
      <c r="F714" s="16" t="s">
        <v>2840</v>
      </c>
      <c r="G714" s="14" t="s">
        <v>4304</v>
      </c>
      <c r="H714" s="14" t="s">
        <v>4176</v>
      </c>
      <c r="I714" s="14" t="s">
        <v>2817</v>
      </c>
      <c r="J714" s="14" t="s">
        <v>4</v>
      </c>
      <c r="K714" s="16" t="s">
        <v>18</v>
      </c>
      <c r="L714" s="14">
        <v>1023</v>
      </c>
      <c r="M714" s="14">
        <v>1023</v>
      </c>
      <c r="N714" s="14" t="s">
        <v>2811</v>
      </c>
      <c r="O714" s="14">
        <v>450000</v>
      </c>
      <c r="P714" s="14">
        <v>139304.347826087</v>
      </c>
      <c r="Q714" s="14">
        <v>589000</v>
      </c>
      <c r="R714" s="14">
        <f t="shared" si="68"/>
        <v>181095.65217391308</v>
      </c>
      <c r="S714" s="18">
        <v>0</v>
      </c>
      <c r="T714" s="14">
        <f t="shared" si="69"/>
        <v>631095.65217391308</v>
      </c>
      <c r="U714" s="14">
        <f t="shared" si="70"/>
        <v>631000</v>
      </c>
      <c r="V714" s="14" t="s">
        <v>180</v>
      </c>
      <c r="W714" s="14" t="s">
        <v>177</v>
      </c>
      <c r="X714" s="44" t="s">
        <v>5921</v>
      </c>
      <c r="Y714" s="14" t="s">
        <v>30</v>
      </c>
      <c r="Z714" s="14">
        <v>43294</v>
      </c>
      <c r="AA714" s="20">
        <f t="shared" si="71"/>
        <v>631000</v>
      </c>
      <c r="AB714" s="87">
        <v>641200</v>
      </c>
      <c r="AC714" s="147"/>
      <c r="AD714" s="147"/>
    </row>
    <row r="715" spans="1:30" s="128" customFormat="1" ht="66" x14ac:dyDescent="0.25">
      <c r="A715" s="135">
        <v>709</v>
      </c>
      <c r="B715" s="40" t="s">
        <v>4991</v>
      </c>
      <c r="C715" s="14" t="s">
        <v>2828</v>
      </c>
      <c r="D715" s="14" t="s">
        <v>2809</v>
      </c>
      <c r="E715" s="13" t="s">
        <v>5298</v>
      </c>
      <c r="F715" s="16" t="s">
        <v>2829</v>
      </c>
      <c r="G715" s="14" t="s">
        <v>4309</v>
      </c>
      <c r="H715" s="14" t="s">
        <v>4189</v>
      </c>
      <c r="I715" s="14" t="s">
        <v>2830</v>
      </c>
      <c r="J715" s="14" t="s">
        <v>5</v>
      </c>
      <c r="K715" s="16" t="s">
        <v>22</v>
      </c>
      <c r="L715" s="14">
        <v>1023</v>
      </c>
      <c r="M715" s="14">
        <v>1023</v>
      </c>
      <c r="N715" s="14" t="s">
        <v>2811</v>
      </c>
      <c r="O715" s="14">
        <v>450000</v>
      </c>
      <c r="P715" s="14">
        <v>139304.347826087</v>
      </c>
      <c r="Q715" s="14">
        <v>589000</v>
      </c>
      <c r="R715" s="14">
        <f t="shared" ref="R715:R778" si="72">+P715/1800000*2340000</f>
        <v>181095.65217391308</v>
      </c>
      <c r="S715" s="18">
        <v>0</v>
      </c>
      <c r="T715" s="14">
        <f t="shared" ref="T715:T778" si="73">+O715+R715+S715</f>
        <v>631095.65217391308</v>
      </c>
      <c r="U715" s="14">
        <f t="shared" ref="U715:U778" si="74">ROUNDDOWN(T715,-2)</f>
        <v>631000</v>
      </c>
      <c r="V715" s="14" t="s">
        <v>34</v>
      </c>
      <c r="W715" s="14" t="s">
        <v>177</v>
      </c>
      <c r="X715" s="44" t="s">
        <v>5921</v>
      </c>
      <c r="Y715" s="14" t="s">
        <v>35</v>
      </c>
      <c r="Z715" s="14">
        <v>43294</v>
      </c>
      <c r="AA715" s="20">
        <f t="shared" ref="AA715:AA778" si="75">U715</f>
        <v>631000</v>
      </c>
      <c r="AB715" s="87">
        <v>641200</v>
      </c>
      <c r="AC715" s="147"/>
      <c r="AD715" s="147"/>
    </row>
    <row r="716" spans="1:30" s="128" customFormat="1" ht="49.5" x14ac:dyDescent="0.25">
      <c r="A716" s="135">
        <v>710</v>
      </c>
      <c r="B716" s="40" t="s">
        <v>4984</v>
      </c>
      <c r="C716" s="12" t="s">
        <v>2788</v>
      </c>
      <c r="D716" s="13" t="s">
        <v>2789</v>
      </c>
      <c r="E716" s="13" t="s">
        <v>5298</v>
      </c>
      <c r="F716" s="12" t="s">
        <v>2790</v>
      </c>
      <c r="G716" s="14" t="s">
        <v>2791</v>
      </c>
      <c r="H716" s="14" t="s">
        <v>2791</v>
      </c>
      <c r="I716" s="15" t="s">
        <v>2791</v>
      </c>
      <c r="J716" s="12" t="s">
        <v>26</v>
      </c>
      <c r="K716" s="12" t="s">
        <v>524</v>
      </c>
      <c r="L716" s="12">
        <v>1020</v>
      </c>
      <c r="M716" s="16">
        <v>1020</v>
      </c>
      <c r="N716" s="14" t="s">
        <v>2792</v>
      </c>
      <c r="O716" s="17">
        <v>274000</v>
      </c>
      <c r="P716" s="17">
        <v>108000</v>
      </c>
      <c r="Q716" s="18">
        <v>382000</v>
      </c>
      <c r="R716" s="18">
        <f t="shared" si="72"/>
        <v>140400</v>
      </c>
      <c r="S716" s="18">
        <v>0</v>
      </c>
      <c r="T716" s="18">
        <f t="shared" si="73"/>
        <v>414400</v>
      </c>
      <c r="U716" s="18">
        <f t="shared" si="74"/>
        <v>414400</v>
      </c>
      <c r="V716" s="13" t="s">
        <v>34</v>
      </c>
      <c r="W716" s="13" t="s">
        <v>177</v>
      </c>
      <c r="X716" s="44" t="s">
        <v>5921</v>
      </c>
      <c r="Y716" s="13" t="s">
        <v>35</v>
      </c>
      <c r="Z716" s="19">
        <v>43294</v>
      </c>
      <c r="AA716" s="20">
        <f t="shared" si="75"/>
        <v>414400</v>
      </c>
      <c r="AB716" s="20">
        <v>422200</v>
      </c>
      <c r="AC716" s="147"/>
      <c r="AD716" s="147"/>
    </row>
    <row r="717" spans="1:30" s="128" customFormat="1" ht="49.5" x14ac:dyDescent="0.25">
      <c r="A717" s="135">
        <v>711</v>
      </c>
      <c r="B717" s="40" t="s">
        <v>4985</v>
      </c>
      <c r="C717" s="12" t="s">
        <v>2793</v>
      </c>
      <c r="D717" s="13" t="s">
        <v>2789</v>
      </c>
      <c r="E717" s="13" t="s">
        <v>4334</v>
      </c>
      <c r="F717" s="12" t="s">
        <v>2794</v>
      </c>
      <c r="G717" s="14" t="s">
        <v>2791</v>
      </c>
      <c r="H717" s="14" t="s">
        <v>2791</v>
      </c>
      <c r="I717" s="15" t="s">
        <v>2791</v>
      </c>
      <c r="J717" s="12" t="s">
        <v>26</v>
      </c>
      <c r="K717" s="12" t="s">
        <v>524</v>
      </c>
      <c r="L717" s="12">
        <v>1020</v>
      </c>
      <c r="M717" s="16">
        <v>1020</v>
      </c>
      <c r="N717" s="14" t="s">
        <v>2792</v>
      </c>
      <c r="O717" s="17">
        <v>274000</v>
      </c>
      <c r="P717" s="17">
        <v>108000</v>
      </c>
      <c r="Q717" s="18">
        <v>382000</v>
      </c>
      <c r="R717" s="18">
        <f t="shared" si="72"/>
        <v>140400</v>
      </c>
      <c r="S717" s="18">
        <v>0</v>
      </c>
      <c r="T717" s="18">
        <f t="shared" si="73"/>
        <v>414400</v>
      </c>
      <c r="U717" s="18">
        <f t="shared" si="74"/>
        <v>414400</v>
      </c>
      <c r="V717" s="13" t="s">
        <v>180</v>
      </c>
      <c r="W717" s="13" t="s">
        <v>177</v>
      </c>
      <c r="X717" s="44" t="s">
        <v>5921</v>
      </c>
      <c r="Y717" s="13" t="s">
        <v>30</v>
      </c>
      <c r="Z717" s="19">
        <v>43294</v>
      </c>
      <c r="AA717" s="20">
        <f t="shared" si="75"/>
        <v>414400</v>
      </c>
      <c r="AB717" s="20">
        <v>422200</v>
      </c>
      <c r="AC717" s="147"/>
      <c r="AD717" s="147"/>
    </row>
    <row r="718" spans="1:30" s="128" customFormat="1" ht="33" x14ac:dyDescent="0.25">
      <c r="A718" s="135">
        <v>712</v>
      </c>
      <c r="B718" s="40" t="s">
        <v>4986</v>
      </c>
      <c r="C718" s="12" t="s">
        <v>2795</v>
      </c>
      <c r="D718" s="13" t="s">
        <v>2796</v>
      </c>
      <c r="E718" s="13" t="s">
        <v>5298</v>
      </c>
      <c r="F718" s="12" t="s">
        <v>2797</v>
      </c>
      <c r="G718" s="14" t="s">
        <v>4028</v>
      </c>
      <c r="H718" s="14" t="s">
        <v>4028</v>
      </c>
      <c r="I718" s="15" t="s">
        <v>2798</v>
      </c>
      <c r="J718" s="12" t="s">
        <v>26</v>
      </c>
      <c r="K718" s="12" t="s">
        <v>524</v>
      </c>
      <c r="L718" s="12">
        <v>1021</v>
      </c>
      <c r="M718" s="16">
        <v>1021</v>
      </c>
      <c r="N718" s="14" t="s">
        <v>2799</v>
      </c>
      <c r="O718" s="17">
        <v>254000</v>
      </c>
      <c r="P718" s="17">
        <v>97043.478260869597</v>
      </c>
      <c r="Q718" s="18">
        <v>351000</v>
      </c>
      <c r="R718" s="18">
        <f t="shared" si="72"/>
        <v>126156.52173913048</v>
      </c>
      <c r="S718" s="18">
        <v>0</v>
      </c>
      <c r="T718" s="18">
        <f t="shared" si="73"/>
        <v>380156.52173913049</v>
      </c>
      <c r="U718" s="18">
        <f t="shared" si="74"/>
        <v>380100</v>
      </c>
      <c r="V718" s="13" t="s">
        <v>34</v>
      </c>
      <c r="W718" s="13" t="s">
        <v>177</v>
      </c>
      <c r="X718" s="44" t="s">
        <v>5921</v>
      </c>
      <c r="Y718" s="13" t="s">
        <v>35</v>
      </c>
      <c r="Z718" s="19">
        <v>43294</v>
      </c>
      <c r="AA718" s="20">
        <f t="shared" si="75"/>
        <v>380100</v>
      </c>
      <c r="AB718" s="20">
        <v>387200</v>
      </c>
      <c r="AC718" s="147"/>
      <c r="AD718" s="147"/>
    </row>
    <row r="719" spans="1:30" s="128" customFormat="1" ht="33" x14ac:dyDescent="0.25">
      <c r="A719" s="135">
        <v>713</v>
      </c>
      <c r="B719" s="40" t="s">
        <v>4987</v>
      </c>
      <c r="C719" s="12" t="s">
        <v>2800</v>
      </c>
      <c r="D719" s="13" t="s">
        <v>2796</v>
      </c>
      <c r="E719" s="13" t="s">
        <v>4334</v>
      </c>
      <c r="F719" s="12" t="s">
        <v>2801</v>
      </c>
      <c r="G719" s="14" t="s">
        <v>4028</v>
      </c>
      <c r="H719" s="14" t="s">
        <v>4028</v>
      </c>
      <c r="I719" s="15" t="s">
        <v>2798</v>
      </c>
      <c r="J719" s="12" t="s">
        <v>26</v>
      </c>
      <c r="K719" s="12" t="s">
        <v>417</v>
      </c>
      <c r="L719" s="12">
        <v>1021</v>
      </c>
      <c r="M719" s="16">
        <v>1021</v>
      </c>
      <c r="N719" s="14" t="s">
        <v>2799</v>
      </c>
      <c r="O719" s="17">
        <v>254000</v>
      </c>
      <c r="P719" s="17">
        <v>97043.478260869597</v>
      </c>
      <c r="Q719" s="18">
        <v>351000</v>
      </c>
      <c r="R719" s="18">
        <f t="shared" si="72"/>
        <v>126156.52173913048</v>
      </c>
      <c r="S719" s="18">
        <v>0</v>
      </c>
      <c r="T719" s="18">
        <f t="shared" si="73"/>
        <v>380156.52173913049</v>
      </c>
      <c r="U719" s="18">
        <f t="shared" si="74"/>
        <v>380100</v>
      </c>
      <c r="V719" s="13" t="s">
        <v>180</v>
      </c>
      <c r="W719" s="13" t="s">
        <v>177</v>
      </c>
      <c r="X719" s="44" t="s">
        <v>5921</v>
      </c>
      <c r="Y719" s="13" t="s">
        <v>30</v>
      </c>
      <c r="Z719" s="19">
        <v>43294</v>
      </c>
      <c r="AA719" s="20">
        <f t="shared" si="75"/>
        <v>380100</v>
      </c>
      <c r="AB719" s="20">
        <v>387200</v>
      </c>
      <c r="AC719" s="147"/>
      <c r="AD719" s="147"/>
    </row>
    <row r="720" spans="1:30" s="128" customFormat="1" ht="16.5" x14ac:dyDescent="0.25">
      <c r="A720" s="135">
        <v>714</v>
      </c>
      <c r="B720" s="40" t="s">
        <v>4988</v>
      </c>
      <c r="C720" s="12" t="s">
        <v>2802</v>
      </c>
      <c r="D720" s="13" t="s">
        <v>2803</v>
      </c>
      <c r="E720" s="13" t="s">
        <v>5298</v>
      </c>
      <c r="F720" s="12" t="s">
        <v>2804</v>
      </c>
      <c r="G720" s="14" t="s">
        <v>2805</v>
      </c>
      <c r="H720" s="14" t="s">
        <v>2805</v>
      </c>
      <c r="I720" s="15" t="s">
        <v>2805</v>
      </c>
      <c r="J720" s="12" t="s">
        <v>5</v>
      </c>
      <c r="K720" s="12" t="s">
        <v>22</v>
      </c>
      <c r="L720" s="12">
        <v>1022</v>
      </c>
      <c r="M720" s="16">
        <v>1022</v>
      </c>
      <c r="N720" s="14" t="s">
        <v>2806</v>
      </c>
      <c r="O720" s="17">
        <v>896000</v>
      </c>
      <c r="P720" s="17">
        <v>70434.782608695605</v>
      </c>
      <c r="Q720" s="18">
        <v>966000</v>
      </c>
      <c r="R720" s="18">
        <f t="shared" si="72"/>
        <v>91565.217391304293</v>
      </c>
      <c r="S720" s="18">
        <v>0</v>
      </c>
      <c r="T720" s="18">
        <f t="shared" si="73"/>
        <v>987565.21739130432</v>
      </c>
      <c r="U720" s="18">
        <f t="shared" si="74"/>
        <v>987500</v>
      </c>
      <c r="V720" s="13" t="s">
        <v>34</v>
      </c>
      <c r="W720" s="13" t="s">
        <v>177</v>
      </c>
      <c r="X720" s="44" t="s">
        <v>5921</v>
      </c>
      <c r="Y720" s="13" t="s">
        <v>35</v>
      </c>
      <c r="Z720" s="19">
        <v>43294</v>
      </c>
      <c r="AA720" s="20">
        <f t="shared" si="75"/>
        <v>987500</v>
      </c>
      <c r="AB720" s="20">
        <v>992600</v>
      </c>
      <c r="AC720" s="147"/>
      <c r="AD720" s="147"/>
    </row>
    <row r="721" spans="1:30" s="128" customFormat="1" ht="16.5" x14ac:dyDescent="0.25">
      <c r="A721" s="135">
        <v>715</v>
      </c>
      <c r="B721" s="40" t="s">
        <v>4989</v>
      </c>
      <c r="C721" s="12" t="s">
        <v>2807</v>
      </c>
      <c r="D721" s="13" t="s">
        <v>2803</v>
      </c>
      <c r="E721" s="13" t="s">
        <v>4334</v>
      </c>
      <c r="F721" s="12" t="s">
        <v>2808</v>
      </c>
      <c r="G721" s="14" t="s">
        <v>2805</v>
      </c>
      <c r="H721" s="14" t="s">
        <v>2805</v>
      </c>
      <c r="I721" s="15" t="s">
        <v>2805</v>
      </c>
      <c r="J721" s="12" t="s">
        <v>5</v>
      </c>
      <c r="K721" s="12" t="s">
        <v>22</v>
      </c>
      <c r="L721" s="12">
        <v>1022</v>
      </c>
      <c r="M721" s="16">
        <v>1022</v>
      </c>
      <c r="N721" s="14" t="s">
        <v>2806</v>
      </c>
      <c r="O721" s="17">
        <v>896000</v>
      </c>
      <c r="P721" s="17">
        <v>70434.782608695605</v>
      </c>
      <c r="Q721" s="18">
        <v>966000</v>
      </c>
      <c r="R721" s="18">
        <f t="shared" si="72"/>
        <v>91565.217391304293</v>
      </c>
      <c r="S721" s="18">
        <v>0</v>
      </c>
      <c r="T721" s="18">
        <f t="shared" si="73"/>
        <v>987565.21739130432</v>
      </c>
      <c r="U721" s="18">
        <f t="shared" si="74"/>
        <v>987500</v>
      </c>
      <c r="V721" s="13" t="s">
        <v>180</v>
      </c>
      <c r="W721" s="13" t="s">
        <v>177</v>
      </c>
      <c r="X721" s="44" t="s">
        <v>5921</v>
      </c>
      <c r="Y721" s="13" t="s">
        <v>30</v>
      </c>
      <c r="Z721" s="19">
        <v>43294</v>
      </c>
      <c r="AA721" s="20">
        <f t="shared" si="75"/>
        <v>987500</v>
      </c>
      <c r="AB721" s="20">
        <v>992600</v>
      </c>
      <c r="AC721" s="147"/>
      <c r="AD721" s="147"/>
    </row>
    <row r="722" spans="1:30" s="128" customFormat="1" ht="66" x14ac:dyDescent="0.25">
      <c r="A722" s="135">
        <v>716</v>
      </c>
      <c r="B722" s="40" t="s">
        <v>4990</v>
      </c>
      <c r="C722" s="14" t="s">
        <v>2815</v>
      </c>
      <c r="D722" s="14" t="s">
        <v>2809</v>
      </c>
      <c r="E722" s="13" t="s">
        <v>5298</v>
      </c>
      <c r="F722" s="16" t="s">
        <v>2816</v>
      </c>
      <c r="G722" s="14" t="s">
        <v>4304</v>
      </c>
      <c r="H722" s="14" t="s">
        <v>4176</v>
      </c>
      <c r="I722" s="14" t="s">
        <v>2817</v>
      </c>
      <c r="J722" s="14" t="s">
        <v>5</v>
      </c>
      <c r="K722" s="16" t="s">
        <v>18</v>
      </c>
      <c r="L722" s="14">
        <v>1023</v>
      </c>
      <c r="M722" s="14">
        <v>1023</v>
      </c>
      <c r="N722" s="14" t="s">
        <v>2811</v>
      </c>
      <c r="O722" s="14">
        <v>450000</v>
      </c>
      <c r="P722" s="14">
        <v>139304.347826087</v>
      </c>
      <c r="Q722" s="14">
        <v>589000</v>
      </c>
      <c r="R722" s="14">
        <f t="shared" si="72"/>
        <v>181095.65217391308</v>
      </c>
      <c r="S722" s="18">
        <v>0</v>
      </c>
      <c r="T722" s="14">
        <f t="shared" si="73"/>
        <v>631095.65217391308</v>
      </c>
      <c r="U722" s="14">
        <f t="shared" si="74"/>
        <v>631000</v>
      </c>
      <c r="V722" s="14" t="s">
        <v>34</v>
      </c>
      <c r="W722" s="14" t="s">
        <v>177</v>
      </c>
      <c r="X722" s="44" t="s">
        <v>5921</v>
      </c>
      <c r="Y722" s="14" t="s">
        <v>35</v>
      </c>
      <c r="Z722" s="14">
        <v>43294</v>
      </c>
      <c r="AA722" s="20">
        <f t="shared" si="75"/>
        <v>631000</v>
      </c>
      <c r="AB722" s="87">
        <v>641200</v>
      </c>
      <c r="AC722" s="147"/>
      <c r="AD722" s="147"/>
    </row>
    <row r="723" spans="1:30" s="128" customFormat="1" ht="33" x14ac:dyDescent="0.25">
      <c r="A723" s="135">
        <v>717</v>
      </c>
      <c r="B723" s="40" t="s">
        <v>4981</v>
      </c>
      <c r="C723" s="12" t="s">
        <v>5307</v>
      </c>
      <c r="D723" s="13" t="s">
        <v>2756</v>
      </c>
      <c r="E723" s="13" t="s">
        <v>4333</v>
      </c>
      <c r="F723" s="12" t="s">
        <v>2760</v>
      </c>
      <c r="G723" s="14" t="s">
        <v>4027</v>
      </c>
      <c r="H723" s="14" t="s">
        <v>4027</v>
      </c>
      <c r="I723" s="15" t="s">
        <v>2761</v>
      </c>
      <c r="J723" s="12" t="s">
        <v>112</v>
      </c>
      <c r="K723" s="12" t="s">
        <v>426</v>
      </c>
      <c r="L723" s="12">
        <v>1017</v>
      </c>
      <c r="M723" s="16">
        <v>1017</v>
      </c>
      <c r="N723" s="82" t="s">
        <v>2782</v>
      </c>
      <c r="O723" s="17">
        <v>117000</v>
      </c>
      <c r="P723" s="17">
        <v>28173.9130434783</v>
      </c>
      <c r="Q723" s="18">
        <v>145000</v>
      </c>
      <c r="R723" s="18">
        <f t="shared" si="72"/>
        <v>36626.086956521787</v>
      </c>
      <c r="S723" s="18">
        <v>0</v>
      </c>
      <c r="T723" s="18">
        <f t="shared" si="73"/>
        <v>153626.08695652179</v>
      </c>
      <c r="U723" s="18">
        <f t="shared" si="74"/>
        <v>153600</v>
      </c>
      <c r="V723" s="13" t="s">
        <v>228</v>
      </c>
      <c r="W723" s="13" t="s">
        <v>79</v>
      </c>
      <c r="X723" s="44"/>
      <c r="Y723" s="13" t="s">
        <v>25</v>
      </c>
      <c r="Z723" s="19">
        <v>43294</v>
      </c>
      <c r="AA723" s="20">
        <f t="shared" si="75"/>
        <v>153600</v>
      </c>
      <c r="AB723" s="20">
        <v>1094300</v>
      </c>
      <c r="AC723" s="147"/>
      <c r="AD723" s="147"/>
    </row>
    <row r="724" spans="1:30" s="128" customFormat="1" ht="33" x14ac:dyDescent="0.25">
      <c r="A724" s="135">
        <v>718</v>
      </c>
      <c r="B724" s="40" t="s">
        <v>4982</v>
      </c>
      <c r="C724" s="12" t="s">
        <v>2778</v>
      </c>
      <c r="D724" s="13" t="s">
        <v>2779</v>
      </c>
      <c r="E724" s="13" t="s">
        <v>4333</v>
      </c>
      <c r="F724" s="12" t="s">
        <v>2780</v>
      </c>
      <c r="G724" s="14" t="s">
        <v>2781</v>
      </c>
      <c r="H724" s="14" t="s">
        <v>2781</v>
      </c>
      <c r="I724" s="15" t="s">
        <v>2781</v>
      </c>
      <c r="J724" s="12" t="s">
        <v>112</v>
      </c>
      <c r="K724" s="12" t="s">
        <v>426</v>
      </c>
      <c r="L724" s="12">
        <v>1017</v>
      </c>
      <c r="M724" s="16">
        <v>1017</v>
      </c>
      <c r="N724" s="82" t="s">
        <v>2782</v>
      </c>
      <c r="O724" s="17">
        <v>117000</v>
      </c>
      <c r="P724" s="17">
        <v>28173.9130434783</v>
      </c>
      <c r="Q724" s="18">
        <v>145000</v>
      </c>
      <c r="R724" s="18">
        <f t="shared" si="72"/>
        <v>36626.086956521787</v>
      </c>
      <c r="S724" s="18">
        <v>0</v>
      </c>
      <c r="T724" s="18">
        <f t="shared" si="73"/>
        <v>153626.08695652179</v>
      </c>
      <c r="U724" s="18">
        <f t="shared" si="74"/>
        <v>153600</v>
      </c>
      <c r="V724" s="13" t="s">
        <v>228</v>
      </c>
      <c r="W724" s="13" t="s">
        <v>79</v>
      </c>
      <c r="X724" s="50" t="s">
        <v>5928</v>
      </c>
      <c r="Y724" s="13" t="s">
        <v>25</v>
      </c>
      <c r="Z724" s="19">
        <v>43294</v>
      </c>
      <c r="AA724" s="20">
        <f t="shared" si="75"/>
        <v>153600</v>
      </c>
      <c r="AB724" s="20">
        <v>155600</v>
      </c>
      <c r="AC724" s="147"/>
      <c r="AD724" s="147"/>
    </row>
    <row r="725" spans="1:30" s="128" customFormat="1" ht="33" x14ac:dyDescent="0.25">
      <c r="A725" s="135">
        <v>719</v>
      </c>
      <c r="B725" s="40" t="s">
        <v>4983</v>
      </c>
      <c r="C725" s="12" t="s">
        <v>2783</v>
      </c>
      <c r="D725" s="13" t="s">
        <v>2784</v>
      </c>
      <c r="E725" s="13" t="s">
        <v>5298</v>
      </c>
      <c r="F725" s="12" t="s">
        <v>2785</v>
      </c>
      <c r="G725" s="14" t="s">
        <v>2786</v>
      </c>
      <c r="H725" s="14" t="s">
        <v>2786</v>
      </c>
      <c r="I725" s="15" t="s">
        <v>2786</v>
      </c>
      <c r="J725" s="12" t="s">
        <v>26</v>
      </c>
      <c r="K725" s="12" t="s">
        <v>417</v>
      </c>
      <c r="L725" s="12">
        <v>1018</v>
      </c>
      <c r="M725" s="16">
        <v>1018</v>
      </c>
      <c r="N725" s="14" t="s">
        <v>2787</v>
      </c>
      <c r="O725" s="17">
        <v>124000</v>
      </c>
      <c r="P725" s="17">
        <v>42260.869565217399</v>
      </c>
      <c r="Q725" s="18">
        <v>166000</v>
      </c>
      <c r="R725" s="18">
        <f t="shared" si="72"/>
        <v>54939.130434782623</v>
      </c>
      <c r="S725" s="18">
        <v>0</v>
      </c>
      <c r="T725" s="18">
        <f t="shared" si="73"/>
        <v>178939.13043478262</v>
      </c>
      <c r="U725" s="18">
        <f t="shared" si="74"/>
        <v>178900</v>
      </c>
      <c r="V725" s="13" t="s">
        <v>34</v>
      </c>
      <c r="W725" s="13" t="s">
        <v>177</v>
      </c>
      <c r="X725" s="44" t="s">
        <v>5921</v>
      </c>
      <c r="Y725" s="13" t="s">
        <v>35</v>
      </c>
      <c r="Z725" s="19">
        <v>43294</v>
      </c>
      <c r="AA725" s="20">
        <f t="shared" si="75"/>
        <v>178900</v>
      </c>
      <c r="AB725" s="20">
        <v>182000</v>
      </c>
      <c r="AC725" s="147"/>
      <c r="AD725" s="147"/>
    </row>
    <row r="726" spans="1:30" s="128" customFormat="1" ht="33" x14ac:dyDescent="0.25">
      <c r="A726" s="135">
        <v>720</v>
      </c>
      <c r="B726" s="40" t="s">
        <v>4979</v>
      </c>
      <c r="C726" s="12" t="s">
        <v>2768</v>
      </c>
      <c r="D726" s="13" t="s">
        <v>2769</v>
      </c>
      <c r="E726" s="13" t="s">
        <v>4333</v>
      </c>
      <c r="F726" s="12" t="s">
        <v>2770</v>
      </c>
      <c r="G726" s="14" t="s">
        <v>2771</v>
      </c>
      <c r="H726" s="14" t="s">
        <v>2771</v>
      </c>
      <c r="I726" s="15" t="s">
        <v>2771</v>
      </c>
      <c r="J726" s="12" t="s">
        <v>26</v>
      </c>
      <c r="K726" s="12" t="s">
        <v>417</v>
      </c>
      <c r="L726" s="12">
        <v>1015</v>
      </c>
      <c r="M726" s="16">
        <v>1015</v>
      </c>
      <c r="N726" s="82" t="s">
        <v>2772</v>
      </c>
      <c r="O726" s="17">
        <v>436000</v>
      </c>
      <c r="P726" s="17">
        <v>87652.173913043502</v>
      </c>
      <c r="Q726" s="18">
        <v>523000</v>
      </c>
      <c r="R726" s="18">
        <f t="shared" si="72"/>
        <v>113947.82608695656</v>
      </c>
      <c r="S726" s="18">
        <v>0</v>
      </c>
      <c r="T726" s="18">
        <f t="shared" si="73"/>
        <v>549947.82608695654</v>
      </c>
      <c r="U726" s="18">
        <f t="shared" si="74"/>
        <v>549900</v>
      </c>
      <c r="V726" s="13" t="s">
        <v>228</v>
      </c>
      <c r="W726" s="13" t="s">
        <v>79</v>
      </c>
      <c r="X726" s="50" t="s">
        <v>5928</v>
      </c>
      <c r="Y726" s="13" t="s">
        <v>60</v>
      </c>
      <c r="Z726" s="19">
        <v>43294</v>
      </c>
      <c r="AA726" s="20">
        <f t="shared" si="75"/>
        <v>549900</v>
      </c>
      <c r="AB726" s="20">
        <v>556300</v>
      </c>
      <c r="AC726" s="147"/>
      <c r="AD726" s="147"/>
    </row>
    <row r="727" spans="1:30" s="128" customFormat="1" ht="33" x14ac:dyDescent="0.25">
      <c r="A727" s="135">
        <v>721</v>
      </c>
      <c r="B727" s="40" t="s">
        <v>4978</v>
      </c>
      <c r="C727" s="12" t="s">
        <v>2755</v>
      </c>
      <c r="D727" s="13" t="s">
        <v>2756</v>
      </c>
      <c r="E727" s="13" t="s">
        <v>4333</v>
      </c>
      <c r="F727" s="12" t="s">
        <v>2757</v>
      </c>
      <c r="G727" s="14" t="s">
        <v>2758</v>
      </c>
      <c r="H727" s="14" t="s">
        <v>2758</v>
      </c>
      <c r="I727" s="15" t="s">
        <v>2758</v>
      </c>
      <c r="J727" s="12" t="s">
        <v>26</v>
      </c>
      <c r="K727" s="12" t="s">
        <v>22</v>
      </c>
      <c r="L727" s="12">
        <v>1013</v>
      </c>
      <c r="M727" s="16">
        <v>1013</v>
      </c>
      <c r="N727" s="82" t="s">
        <v>2759</v>
      </c>
      <c r="O727" s="17">
        <v>742000</v>
      </c>
      <c r="P727" s="17">
        <v>256695.652173913</v>
      </c>
      <c r="Q727" s="18">
        <v>998000</v>
      </c>
      <c r="R727" s="18">
        <f t="shared" si="72"/>
        <v>333704.34782608686</v>
      </c>
      <c r="S727" s="18">
        <v>0</v>
      </c>
      <c r="T727" s="18">
        <f t="shared" si="73"/>
        <v>1075704.3478260869</v>
      </c>
      <c r="U727" s="18">
        <f t="shared" si="74"/>
        <v>1075700</v>
      </c>
      <c r="V727" s="13" t="s">
        <v>228</v>
      </c>
      <c r="W727" s="13" t="s">
        <v>79</v>
      </c>
      <c r="X727" s="50" t="s">
        <v>5928</v>
      </c>
      <c r="Y727" s="13" t="s">
        <v>25</v>
      </c>
      <c r="Z727" s="19">
        <v>43294</v>
      </c>
      <c r="AA727" s="20">
        <f t="shared" si="75"/>
        <v>1075700</v>
      </c>
      <c r="AB727" s="20">
        <v>1094300</v>
      </c>
      <c r="AC727" s="147"/>
      <c r="AD727" s="147"/>
    </row>
    <row r="728" spans="1:30" s="128" customFormat="1" ht="33" x14ac:dyDescent="0.25">
      <c r="A728" s="135">
        <v>722</v>
      </c>
      <c r="B728" s="40" t="s">
        <v>4976</v>
      </c>
      <c r="C728" s="12" t="s">
        <v>2765</v>
      </c>
      <c r="D728" s="13" t="s">
        <v>2756</v>
      </c>
      <c r="E728" s="13" t="s">
        <v>4333</v>
      </c>
      <c r="F728" s="12" t="s">
        <v>2766</v>
      </c>
      <c r="G728" s="14" t="s">
        <v>2767</v>
      </c>
      <c r="H728" s="14" t="s">
        <v>2767</v>
      </c>
      <c r="I728" s="15" t="s">
        <v>2767</v>
      </c>
      <c r="J728" s="12" t="s">
        <v>26</v>
      </c>
      <c r="K728" s="12" t="s">
        <v>22</v>
      </c>
      <c r="L728" s="12">
        <v>1013</v>
      </c>
      <c r="M728" s="16">
        <v>1013</v>
      </c>
      <c r="N728" s="82" t="s">
        <v>2759</v>
      </c>
      <c r="O728" s="17">
        <v>742000</v>
      </c>
      <c r="P728" s="17">
        <v>256695.652173913</v>
      </c>
      <c r="Q728" s="18">
        <v>998000</v>
      </c>
      <c r="R728" s="18">
        <f t="shared" si="72"/>
        <v>333704.34782608686</v>
      </c>
      <c r="S728" s="18">
        <v>0</v>
      </c>
      <c r="T728" s="18">
        <f t="shared" si="73"/>
        <v>1075704.3478260869</v>
      </c>
      <c r="U728" s="18">
        <f t="shared" si="74"/>
        <v>1075700</v>
      </c>
      <c r="V728" s="13" t="s">
        <v>228</v>
      </c>
      <c r="W728" s="13" t="s">
        <v>79</v>
      </c>
      <c r="X728" s="44"/>
      <c r="Y728" s="13" t="s">
        <v>25</v>
      </c>
      <c r="Z728" s="19">
        <v>43294</v>
      </c>
      <c r="AA728" s="20">
        <f t="shared" si="75"/>
        <v>1075700</v>
      </c>
      <c r="AB728" s="20">
        <v>1094300</v>
      </c>
      <c r="AC728" s="147"/>
      <c r="AD728" s="147"/>
    </row>
    <row r="729" spans="1:30" s="128" customFormat="1" ht="33" x14ac:dyDescent="0.25">
      <c r="A729" s="135">
        <v>723</v>
      </c>
      <c r="B729" s="40" t="s">
        <v>4973</v>
      </c>
      <c r="C729" s="12" t="s">
        <v>2744</v>
      </c>
      <c r="D729" s="13" t="s">
        <v>2742</v>
      </c>
      <c r="E729" s="13" t="s">
        <v>4333</v>
      </c>
      <c r="F729" s="12" t="s">
        <v>2745</v>
      </c>
      <c r="G729" s="14" t="s">
        <v>2746</v>
      </c>
      <c r="H729" s="14" t="s">
        <v>2746</v>
      </c>
      <c r="I729" s="15" t="s">
        <v>2746</v>
      </c>
      <c r="J729" s="12" t="s">
        <v>5</v>
      </c>
      <c r="K729" s="12" t="s">
        <v>24</v>
      </c>
      <c r="L729" s="12">
        <v>1011</v>
      </c>
      <c r="M729" s="16">
        <v>1011</v>
      </c>
      <c r="N729" s="82" t="s">
        <v>2743</v>
      </c>
      <c r="O729" s="17">
        <v>1450000</v>
      </c>
      <c r="P729" s="17">
        <v>679304.34782608703</v>
      </c>
      <c r="Q729" s="18">
        <v>2129000</v>
      </c>
      <c r="R729" s="18">
        <f t="shared" si="72"/>
        <v>883095.6521739132</v>
      </c>
      <c r="S729" s="18">
        <v>0</v>
      </c>
      <c r="T729" s="18">
        <f t="shared" si="73"/>
        <v>2333095.6521739131</v>
      </c>
      <c r="U729" s="18">
        <f t="shared" si="74"/>
        <v>2333000</v>
      </c>
      <c r="V729" s="13" t="s">
        <v>228</v>
      </c>
      <c r="W729" s="13" t="s">
        <v>79</v>
      </c>
      <c r="X729" s="44" t="s">
        <v>5921</v>
      </c>
      <c r="Y729" s="13" t="s">
        <v>60</v>
      </c>
      <c r="Z729" s="19">
        <v>43294</v>
      </c>
      <c r="AA729" s="20">
        <f t="shared" si="75"/>
        <v>2333000</v>
      </c>
      <c r="AB729" s="20">
        <v>2382500</v>
      </c>
      <c r="AC729" s="147"/>
      <c r="AD729" s="147"/>
    </row>
    <row r="730" spans="1:30" s="128" customFormat="1" ht="33" x14ac:dyDescent="0.25">
      <c r="A730" s="135">
        <v>724</v>
      </c>
      <c r="B730" s="40" t="s">
        <v>4964</v>
      </c>
      <c r="C730" s="12" t="s">
        <v>2713</v>
      </c>
      <c r="D730" s="13" t="s">
        <v>2711</v>
      </c>
      <c r="E730" s="13" t="s">
        <v>4333</v>
      </c>
      <c r="F730" s="12" t="s">
        <v>2714</v>
      </c>
      <c r="G730" s="14" t="s">
        <v>2715</v>
      </c>
      <c r="H730" s="14" t="s">
        <v>2715</v>
      </c>
      <c r="I730" s="15" t="s">
        <v>2715</v>
      </c>
      <c r="J730" s="12" t="s">
        <v>26</v>
      </c>
      <c r="K730" s="12" t="s">
        <v>18</v>
      </c>
      <c r="L730" s="12">
        <v>981</v>
      </c>
      <c r="M730" s="16">
        <v>981</v>
      </c>
      <c r="N730" s="14" t="s">
        <v>2712</v>
      </c>
      <c r="O730" s="17">
        <v>2595000</v>
      </c>
      <c r="P730" s="17">
        <v>716869.56521739101</v>
      </c>
      <c r="Q730" s="18">
        <v>3311000</v>
      </c>
      <c r="R730" s="18">
        <f t="shared" si="72"/>
        <v>931930.4347826083</v>
      </c>
      <c r="S730" s="18">
        <v>0</v>
      </c>
      <c r="T730" s="18">
        <f t="shared" si="73"/>
        <v>3526930.4347826084</v>
      </c>
      <c r="U730" s="18">
        <f t="shared" si="74"/>
        <v>3526900</v>
      </c>
      <c r="V730" s="13" t="s">
        <v>228</v>
      </c>
      <c r="W730" s="13" t="s">
        <v>79</v>
      </c>
      <c r="X730" s="44"/>
      <c r="Y730" s="13" t="s">
        <v>25</v>
      </c>
      <c r="Z730" s="19">
        <v>43294</v>
      </c>
      <c r="AA730" s="20">
        <f t="shared" si="75"/>
        <v>3526900</v>
      </c>
      <c r="AB730" s="20">
        <v>3579100</v>
      </c>
      <c r="AC730" s="24" t="s">
        <v>2710</v>
      </c>
      <c r="AD730" s="147"/>
    </row>
    <row r="731" spans="1:30" s="128" customFormat="1" ht="16.5" x14ac:dyDescent="0.25">
      <c r="A731" s="135">
        <v>725</v>
      </c>
      <c r="B731" s="40" t="s">
        <v>4920</v>
      </c>
      <c r="C731" s="12" t="s">
        <v>2562</v>
      </c>
      <c r="D731" s="13" t="s">
        <v>2556</v>
      </c>
      <c r="E731" s="13" t="s">
        <v>4333</v>
      </c>
      <c r="F731" s="12" t="s">
        <v>2563</v>
      </c>
      <c r="G731" s="14" t="s">
        <v>2564</v>
      </c>
      <c r="H731" s="14" t="s">
        <v>2564</v>
      </c>
      <c r="I731" s="15" t="s">
        <v>2564</v>
      </c>
      <c r="J731" s="12" t="s">
        <v>26</v>
      </c>
      <c r="K731" s="12" t="s">
        <v>426</v>
      </c>
      <c r="L731" s="12">
        <v>909</v>
      </c>
      <c r="M731" s="16">
        <v>909</v>
      </c>
      <c r="N731" s="14" t="s">
        <v>2559</v>
      </c>
      <c r="O731" s="17">
        <v>18000</v>
      </c>
      <c r="P731" s="17">
        <v>3130.4347826087001</v>
      </c>
      <c r="Q731" s="18">
        <v>21100</v>
      </c>
      <c r="R731" s="18">
        <f t="shared" si="72"/>
        <v>4069.5652173913099</v>
      </c>
      <c r="S731" s="18">
        <v>0</v>
      </c>
      <c r="T731" s="18">
        <f t="shared" si="73"/>
        <v>22069.565217391311</v>
      </c>
      <c r="U731" s="18">
        <f t="shared" si="74"/>
        <v>22000</v>
      </c>
      <c r="V731" s="13" t="s">
        <v>228</v>
      </c>
      <c r="W731" s="13" t="s">
        <v>79</v>
      </c>
      <c r="X731" s="44"/>
      <c r="Y731" s="13" t="s">
        <v>29</v>
      </c>
      <c r="Z731" s="19">
        <v>43294</v>
      </c>
      <c r="AA731" s="20">
        <f t="shared" si="75"/>
        <v>22000</v>
      </c>
      <c r="AB731" s="20">
        <v>22200</v>
      </c>
      <c r="AC731" s="24" t="s">
        <v>1236</v>
      </c>
      <c r="AD731" s="147"/>
    </row>
    <row r="732" spans="1:30" s="128" customFormat="1" ht="30" x14ac:dyDescent="0.25">
      <c r="A732" s="135">
        <v>726</v>
      </c>
      <c r="B732" s="40" t="s">
        <v>4472</v>
      </c>
      <c r="C732" s="12" t="s">
        <v>1181</v>
      </c>
      <c r="D732" s="13" t="s">
        <v>1172</v>
      </c>
      <c r="E732" s="13" t="s">
        <v>4326</v>
      </c>
      <c r="F732" s="12" t="s">
        <v>1182</v>
      </c>
      <c r="G732" s="14" t="s">
        <v>1178</v>
      </c>
      <c r="H732" s="14" t="s">
        <v>1178</v>
      </c>
      <c r="I732" s="15" t="s">
        <v>1178</v>
      </c>
      <c r="J732" s="12" t="s">
        <v>112</v>
      </c>
      <c r="K732" s="12"/>
      <c r="L732" s="12">
        <v>261</v>
      </c>
      <c r="M732" s="16">
        <v>261</v>
      </c>
      <c r="N732" s="14" t="s">
        <v>1174</v>
      </c>
      <c r="O732" s="17">
        <v>10000</v>
      </c>
      <c r="P732" s="17">
        <v>3130.4347826087001</v>
      </c>
      <c r="Q732" s="18">
        <v>13100</v>
      </c>
      <c r="R732" s="18">
        <f t="shared" si="72"/>
        <v>4069.5652173913099</v>
      </c>
      <c r="S732" s="18">
        <v>0</v>
      </c>
      <c r="T732" s="18">
        <f t="shared" si="73"/>
        <v>14069.565217391309</v>
      </c>
      <c r="U732" s="18">
        <f t="shared" si="74"/>
        <v>14000</v>
      </c>
      <c r="V732" s="13" t="s">
        <v>1039</v>
      </c>
      <c r="W732" s="13" t="s">
        <v>1038</v>
      </c>
      <c r="X732" s="44" t="s">
        <v>5922</v>
      </c>
      <c r="Y732" s="13" t="s">
        <v>30</v>
      </c>
      <c r="Z732" s="19">
        <v>43294</v>
      </c>
      <c r="AA732" s="20">
        <f t="shared" si="75"/>
        <v>14000</v>
      </c>
      <c r="AB732" s="20">
        <v>14200</v>
      </c>
      <c r="AC732" s="24" t="s">
        <v>1175</v>
      </c>
      <c r="AD732" s="147"/>
    </row>
    <row r="733" spans="1:30" s="126" customFormat="1" ht="33" x14ac:dyDescent="0.25">
      <c r="A733" s="135">
        <v>727</v>
      </c>
      <c r="B733" s="53" t="s">
        <v>4473</v>
      </c>
      <c r="C733" s="54" t="s">
        <v>1179</v>
      </c>
      <c r="D733" s="44" t="s">
        <v>1172</v>
      </c>
      <c r="E733" s="44" t="s">
        <v>4326</v>
      </c>
      <c r="F733" s="54" t="s">
        <v>1180</v>
      </c>
      <c r="G733" s="49" t="s">
        <v>1173</v>
      </c>
      <c r="H733" s="49" t="s">
        <v>1173</v>
      </c>
      <c r="I733" s="50" t="s">
        <v>1173</v>
      </c>
      <c r="J733" s="54" t="s">
        <v>26</v>
      </c>
      <c r="K733" s="54"/>
      <c r="L733" s="54">
        <v>261</v>
      </c>
      <c r="M733" s="55">
        <v>261</v>
      </c>
      <c r="N733" s="49" t="s">
        <v>1174</v>
      </c>
      <c r="O733" s="56">
        <v>10000</v>
      </c>
      <c r="P733" s="56">
        <v>3130.4347826087001</v>
      </c>
      <c r="Q733" s="57">
        <v>13100</v>
      </c>
      <c r="R733" s="57">
        <f t="shared" si="72"/>
        <v>4069.5652173913099</v>
      </c>
      <c r="S733" s="57">
        <v>0</v>
      </c>
      <c r="T733" s="57">
        <f t="shared" si="73"/>
        <v>14069.565217391309</v>
      </c>
      <c r="U733" s="57">
        <f t="shared" si="74"/>
        <v>14000</v>
      </c>
      <c r="V733" s="44" t="s">
        <v>1039</v>
      </c>
      <c r="W733" s="44" t="s">
        <v>1038</v>
      </c>
      <c r="X733" s="44" t="s">
        <v>5921</v>
      </c>
      <c r="Y733" s="44" t="s">
        <v>30</v>
      </c>
      <c r="Z733" s="58">
        <v>43294</v>
      </c>
      <c r="AA733" s="59">
        <f t="shared" si="75"/>
        <v>14000</v>
      </c>
      <c r="AB733" s="59">
        <v>14200</v>
      </c>
      <c r="AC733" s="60" t="s">
        <v>1175</v>
      </c>
      <c r="AD733" s="52"/>
    </row>
    <row r="734" spans="1:30" s="128" customFormat="1" ht="33" x14ac:dyDescent="0.25">
      <c r="A734" s="135">
        <v>728</v>
      </c>
      <c r="B734" s="40" t="s">
        <v>4474</v>
      </c>
      <c r="C734" s="12" t="s">
        <v>1185</v>
      </c>
      <c r="D734" s="13" t="s">
        <v>1183</v>
      </c>
      <c r="E734" s="13" t="s">
        <v>4324</v>
      </c>
      <c r="F734" s="12" t="s">
        <v>1160</v>
      </c>
      <c r="G734" s="14" t="s">
        <v>1161</v>
      </c>
      <c r="H734" s="14" t="s">
        <v>5304</v>
      </c>
      <c r="I734" s="15" t="s">
        <v>1161</v>
      </c>
      <c r="J734" s="12" t="s">
        <v>26</v>
      </c>
      <c r="K734" s="12"/>
      <c r="L734" s="12">
        <v>263</v>
      </c>
      <c r="M734" s="16">
        <v>263</v>
      </c>
      <c r="N734" s="14" t="s">
        <v>1184</v>
      </c>
      <c r="O734" s="17">
        <v>24162</v>
      </c>
      <c r="P734" s="17">
        <v>13050.782608695699</v>
      </c>
      <c r="Q734" s="18">
        <v>37200</v>
      </c>
      <c r="R734" s="18">
        <f t="shared" si="72"/>
        <v>16966.017391304409</v>
      </c>
      <c r="S734" s="18">
        <v>0</v>
      </c>
      <c r="T734" s="18">
        <f t="shared" si="73"/>
        <v>41128.017391304413</v>
      </c>
      <c r="U734" s="18">
        <f t="shared" si="74"/>
        <v>41100</v>
      </c>
      <c r="V734" s="13" t="s">
        <v>23</v>
      </c>
      <c r="W734" s="13" t="s">
        <v>1038</v>
      </c>
      <c r="X734" s="44" t="s">
        <v>5922</v>
      </c>
      <c r="Y734" s="13" t="s">
        <v>21</v>
      </c>
      <c r="Z734" s="19">
        <v>43294</v>
      </c>
      <c r="AA734" s="20">
        <f t="shared" si="75"/>
        <v>41100</v>
      </c>
      <c r="AB734" s="20">
        <v>42000</v>
      </c>
      <c r="AC734" s="24"/>
      <c r="AD734" s="147"/>
    </row>
    <row r="735" spans="1:30" s="128" customFormat="1" ht="16.5" x14ac:dyDescent="0.25">
      <c r="A735" s="135">
        <v>729</v>
      </c>
      <c r="B735" s="40" t="s">
        <v>4475</v>
      </c>
      <c r="C735" s="12" t="s">
        <v>1186</v>
      </c>
      <c r="D735" s="13" t="s">
        <v>1187</v>
      </c>
      <c r="E735" s="13" t="s">
        <v>4326</v>
      </c>
      <c r="F735" s="12" t="s">
        <v>1188</v>
      </c>
      <c r="G735" s="14" t="s">
        <v>1189</v>
      </c>
      <c r="H735" s="14" t="s">
        <v>1189</v>
      </c>
      <c r="I735" s="15" t="s">
        <v>1189</v>
      </c>
      <c r="J735" s="12" t="s">
        <v>112</v>
      </c>
      <c r="K735" s="12"/>
      <c r="L735" s="12">
        <v>268</v>
      </c>
      <c r="M735" s="16">
        <v>268</v>
      </c>
      <c r="N735" s="14" t="s">
        <v>1190</v>
      </c>
      <c r="O735" s="17">
        <v>7000</v>
      </c>
      <c r="P735" s="17">
        <v>20347.826086956498</v>
      </c>
      <c r="Q735" s="18">
        <v>27300</v>
      </c>
      <c r="R735" s="18">
        <f t="shared" si="72"/>
        <v>26452.173913043447</v>
      </c>
      <c r="S735" s="18">
        <v>0</v>
      </c>
      <c r="T735" s="18">
        <f t="shared" si="73"/>
        <v>33452.173913043443</v>
      </c>
      <c r="U735" s="18">
        <f t="shared" si="74"/>
        <v>33400</v>
      </c>
      <c r="V735" s="13" t="s">
        <v>1039</v>
      </c>
      <c r="W735" s="13" t="s">
        <v>1038</v>
      </c>
      <c r="X735" s="44" t="s">
        <v>5922</v>
      </c>
      <c r="Y735" s="13" t="s">
        <v>30</v>
      </c>
      <c r="Z735" s="19">
        <v>43294</v>
      </c>
      <c r="AA735" s="20">
        <f t="shared" si="75"/>
        <v>33400</v>
      </c>
      <c r="AB735" s="20">
        <v>34900</v>
      </c>
      <c r="AC735" s="24"/>
      <c r="AD735" s="147"/>
    </row>
    <row r="736" spans="1:30" s="128" customFormat="1" ht="33" x14ac:dyDescent="0.25">
      <c r="A736" s="135">
        <v>730</v>
      </c>
      <c r="B736" s="40" t="s">
        <v>4476</v>
      </c>
      <c r="C736" s="12" t="s">
        <v>1193</v>
      </c>
      <c r="D736" s="13" t="s">
        <v>1191</v>
      </c>
      <c r="E736" s="13" t="s">
        <v>4335</v>
      </c>
      <c r="F736" s="12" t="s">
        <v>1194</v>
      </c>
      <c r="G736" s="14" t="s">
        <v>1195</v>
      </c>
      <c r="H736" s="14" t="s">
        <v>1195</v>
      </c>
      <c r="I736" s="15" t="s">
        <v>1195</v>
      </c>
      <c r="J736" s="12" t="s">
        <v>112</v>
      </c>
      <c r="K736" s="12" t="s">
        <v>426</v>
      </c>
      <c r="L736" s="12">
        <v>275</v>
      </c>
      <c r="M736" s="16">
        <v>275</v>
      </c>
      <c r="N736" s="14" t="s">
        <v>1192</v>
      </c>
      <c r="O736" s="17">
        <v>25645</v>
      </c>
      <c r="P736" s="17">
        <v>20120.869565217399</v>
      </c>
      <c r="Q736" s="18">
        <v>45700</v>
      </c>
      <c r="R736" s="18">
        <f t="shared" si="72"/>
        <v>26157.130434782619</v>
      </c>
      <c r="S736" s="18">
        <v>0</v>
      </c>
      <c r="T736" s="18">
        <f t="shared" si="73"/>
        <v>51802.130434782623</v>
      </c>
      <c r="U736" s="18">
        <f t="shared" si="74"/>
        <v>51800</v>
      </c>
      <c r="V736" s="13" t="s">
        <v>1037</v>
      </c>
      <c r="W736" s="13" t="s">
        <v>1038</v>
      </c>
      <c r="X736" s="44" t="s">
        <v>5922</v>
      </c>
      <c r="Y736" s="13" t="s">
        <v>30</v>
      </c>
      <c r="Z736" s="19">
        <v>43294</v>
      </c>
      <c r="AA736" s="20">
        <f t="shared" si="75"/>
        <v>51800</v>
      </c>
      <c r="AB736" s="20">
        <v>53200</v>
      </c>
      <c r="AC736" s="24"/>
      <c r="AD736" s="147"/>
    </row>
    <row r="737" spans="1:30" s="128" customFormat="1" ht="33" x14ac:dyDescent="0.25">
      <c r="A737" s="135">
        <v>731</v>
      </c>
      <c r="B737" s="40" t="s">
        <v>4477</v>
      </c>
      <c r="C737" s="12" t="s">
        <v>1198</v>
      </c>
      <c r="D737" s="13" t="s">
        <v>1196</v>
      </c>
      <c r="E737" s="13" t="s">
        <v>4335</v>
      </c>
      <c r="F737" s="12" t="s">
        <v>1199</v>
      </c>
      <c r="G737" s="14" t="s">
        <v>1200</v>
      </c>
      <c r="H737" s="14" t="s">
        <v>1200</v>
      </c>
      <c r="I737" s="15" t="s">
        <v>1200</v>
      </c>
      <c r="J737" s="12" t="s">
        <v>112</v>
      </c>
      <c r="K737" s="12" t="s">
        <v>426</v>
      </c>
      <c r="L737" s="12">
        <v>276</v>
      </c>
      <c r="M737" s="16">
        <v>276</v>
      </c>
      <c r="N737" s="14" t="s">
        <v>1197</v>
      </c>
      <c r="O737" s="17">
        <v>25233</v>
      </c>
      <c r="P737" s="17">
        <v>26244</v>
      </c>
      <c r="Q737" s="18">
        <v>51400</v>
      </c>
      <c r="R737" s="18">
        <f t="shared" si="72"/>
        <v>34117.199999999997</v>
      </c>
      <c r="S737" s="18">
        <v>0</v>
      </c>
      <c r="T737" s="18">
        <f t="shared" si="73"/>
        <v>59350.2</v>
      </c>
      <c r="U737" s="18">
        <f t="shared" si="74"/>
        <v>59300</v>
      </c>
      <c r="V737" s="13" t="s">
        <v>1037</v>
      </c>
      <c r="W737" s="13" t="s">
        <v>1038</v>
      </c>
      <c r="X737" s="44" t="s">
        <v>5922</v>
      </c>
      <c r="Y737" s="13" t="s">
        <v>30</v>
      </c>
      <c r="Z737" s="19">
        <v>43294</v>
      </c>
      <c r="AA737" s="20">
        <f t="shared" si="75"/>
        <v>59300</v>
      </c>
      <c r="AB737" s="20">
        <v>61200</v>
      </c>
      <c r="AC737" s="24"/>
      <c r="AD737" s="147"/>
    </row>
    <row r="738" spans="1:30" s="128" customFormat="1" ht="33" x14ac:dyDescent="0.25">
      <c r="A738" s="135">
        <v>732</v>
      </c>
      <c r="B738" s="40" t="s">
        <v>4478</v>
      </c>
      <c r="C738" s="12" t="s">
        <v>1224</v>
      </c>
      <c r="D738" s="13" t="s">
        <v>1202</v>
      </c>
      <c r="E738" s="13" t="s">
        <v>4335</v>
      </c>
      <c r="F738" s="12" t="s">
        <v>1225</v>
      </c>
      <c r="G738" s="14" t="s">
        <v>1226</v>
      </c>
      <c r="H738" s="14" t="s">
        <v>1226</v>
      </c>
      <c r="I738" s="15" t="s">
        <v>1226</v>
      </c>
      <c r="J738" s="12" t="s">
        <v>112</v>
      </c>
      <c r="K738" s="12"/>
      <c r="L738" s="12">
        <v>277</v>
      </c>
      <c r="M738" s="16">
        <v>277</v>
      </c>
      <c r="N738" s="14" t="s">
        <v>1205</v>
      </c>
      <c r="O738" s="17">
        <v>21400</v>
      </c>
      <c r="P738" s="17">
        <v>9234.7826086956502</v>
      </c>
      <c r="Q738" s="18">
        <v>30600</v>
      </c>
      <c r="R738" s="18">
        <f t="shared" si="72"/>
        <v>12005.217391304344</v>
      </c>
      <c r="S738" s="18">
        <v>0</v>
      </c>
      <c r="T738" s="18">
        <f t="shared" si="73"/>
        <v>33405.217391304344</v>
      </c>
      <c r="U738" s="18">
        <f t="shared" si="74"/>
        <v>33400</v>
      </c>
      <c r="V738" s="13" t="s">
        <v>1037</v>
      </c>
      <c r="W738" s="13" t="s">
        <v>1038</v>
      </c>
      <c r="X738" s="44" t="s">
        <v>5922</v>
      </c>
      <c r="Y738" s="13" t="s">
        <v>30</v>
      </c>
      <c r="Z738" s="19">
        <v>43294</v>
      </c>
      <c r="AA738" s="20">
        <f t="shared" si="75"/>
        <v>33400</v>
      </c>
      <c r="AB738" s="20">
        <v>34000</v>
      </c>
      <c r="AC738" s="24"/>
      <c r="AD738" s="147"/>
    </row>
    <row r="739" spans="1:30" s="128" customFormat="1" ht="33" x14ac:dyDescent="0.25">
      <c r="A739" s="135">
        <v>733</v>
      </c>
      <c r="B739" s="40" t="s">
        <v>4479</v>
      </c>
      <c r="C739" s="12" t="s">
        <v>1212</v>
      </c>
      <c r="D739" s="13" t="s">
        <v>1202</v>
      </c>
      <c r="E739" s="13" t="s">
        <v>4335</v>
      </c>
      <c r="F739" s="12" t="s">
        <v>1213</v>
      </c>
      <c r="G739" s="14" t="s">
        <v>1214</v>
      </c>
      <c r="H739" s="14" t="s">
        <v>1214</v>
      </c>
      <c r="I739" s="15" t="s">
        <v>1214</v>
      </c>
      <c r="J739" s="12" t="s">
        <v>112</v>
      </c>
      <c r="K739" s="12"/>
      <c r="L739" s="12">
        <v>277</v>
      </c>
      <c r="M739" s="16">
        <v>277</v>
      </c>
      <c r="N739" s="14" t="s">
        <v>1205</v>
      </c>
      <c r="O739" s="17">
        <v>21400</v>
      </c>
      <c r="P739" s="17">
        <v>9234.7826086956502</v>
      </c>
      <c r="Q739" s="18">
        <v>30600</v>
      </c>
      <c r="R739" s="18">
        <f t="shared" si="72"/>
        <v>12005.217391304344</v>
      </c>
      <c r="S739" s="18">
        <v>0</v>
      </c>
      <c r="T739" s="18">
        <f t="shared" si="73"/>
        <v>33405.217391304344</v>
      </c>
      <c r="U739" s="18">
        <f t="shared" si="74"/>
        <v>33400</v>
      </c>
      <c r="V739" s="13" t="s">
        <v>1037</v>
      </c>
      <c r="W739" s="13" t="s">
        <v>1038</v>
      </c>
      <c r="X739" s="44" t="s">
        <v>5922</v>
      </c>
      <c r="Y739" s="13" t="s">
        <v>30</v>
      </c>
      <c r="Z739" s="19">
        <v>43294</v>
      </c>
      <c r="AA739" s="20">
        <f t="shared" si="75"/>
        <v>33400</v>
      </c>
      <c r="AB739" s="20">
        <v>34000</v>
      </c>
      <c r="AC739" s="24"/>
      <c r="AD739" s="147"/>
    </row>
    <row r="740" spans="1:30" s="128" customFormat="1" ht="33" x14ac:dyDescent="0.25">
      <c r="A740" s="135">
        <v>734</v>
      </c>
      <c r="B740" s="40" t="s">
        <v>4480</v>
      </c>
      <c r="C740" s="12" t="s">
        <v>1206</v>
      </c>
      <c r="D740" s="13" t="s">
        <v>1202</v>
      </c>
      <c r="E740" s="13" t="s">
        <v>4335</v>
      </c>
      <c r="F740" s="12" t="s">
        <v>1207</v>
      </c>
      <c r="G740" s="14" t="s">
        <v>1208</v>
      </c>
      <c r="H740" s="14" t="s">
        <v>1208</v>
      </c>
      <c r="I740" s="15" t="s">
        <v>1208</v>
      </c>
      <c r="J740" s="12" t="s">
        <v>112</v>
      </c>
      <c r="K740" s="12"/>
      <c r="L740" s="12">
        <v>277</v>
      </c>
      <c r="M740" s="16">
        <v>277</v>
      </c>
      <c r="N740" s="14" t="s">
        <v>1205</v>
      </c>
      <c r="O740" s="17">
        <v>21400</v>
      </c>
      <c r="P740" s="17">
        <v>9234.7826086956502</v>
      </c>
      <c r="Q740" s="18">
        <v>30600</v>
      </c>
      <c r="R740" s="18">
        <f t="shared" si="72"/>
        <v>12005.217391304344</v>
      </c>
      <c r="S740" s="18">
        <v>0</v>
      </c>
      <c r="T740" s="18">
        <f t="shared" si="73"/>
        <v>33405.217391304344</v>
      </c>
      <c r="U740" s="18">
        <f t="shared" si="74"/>
        <v>33400</v>
      </c>
      <c r="V740" s="13" t="s">
        <v>1037</v>
      </c>
      <c r="W740" s="13" t="s">
        <v>1038</v>
      </c>
      <c r="X740" s="44" t="s">
        <v>5922</v>
      </c>
      <c r="Y740" s="13" t="s">
        <v>30</v>
      </c>
      <c r="Z740" s="19">
        <v>43294</v>
      </c>
      <c r="AA740" s="20">
        <f t="shared" si="75"/>
        <v>33400</v>
      </c>
      <c r="AB740" s="20">
        <v>34000</v>
      </c>
      <c r="AC740" s="24"/>
      <c r="AD740" s="147"/>
    </row>
    <row r="741" spans="1:30" s="128" customFormat="1" ht="33" x14ac:dyDescent="0.25">
      <c r="A741" s="135">
        <v>735</v>
      </c>
      <c r="B741" s="40" t="s">
        <v>4481</v>
      </c>
      <c r="C741" s="12" t="s">
        <v>1209</v>
      </c>
      <c r="D741" s="13" t="s">
        <v>1202</v>
      </c>
      <c r="E741" s="13" t="s">
        <v>4335</v>
      </c>
      <c r="F741" s="12" t="s">
        <v>1210</v>
      </c>
      <c r="G741" s="14" t="s">
        <v>1211</v>
      </c>
      <c r="H741" s="14" t="s">
        <v>1211</v>
      </c>
      <c r="I741" s="15" t="s">
        <v>1211</v>
      </c>
      <c r="J741" s="12" t="s">
        <v>112</v>
      </c>
      <c r="K741" s="12"/>
      <c r="L741" s="12">
        <v>277</v>
      </c>
      <c r="M741" s="16">
        <v>277</v>
      </c>
      <c r="N741" s="14" t="s">
        <v>1205</v>
      </c>
      <c r="O741" s="17">
        <v>21400</v>
      </c>
      <c r="P741" s="17">
        <v>9234.7826086956502</v>
      </c>
      <c r="Q741" s="18">
        <v>30600</v>
      </c>
      <c r="R741" s="18">
        <f t="shared" si="72"/>
        <v>12005.217391304344</v>
      </c>
      <c r="S741" s="18">
        <v>0</v>
      </c>
      <c r="T741" s="18">
        <f t="shared" si="73"/>
        <v>33405.217391304344</v>
      </c>
      <c r="U741" s="18">
        <f t="shared" si="74"/>
        <v>33400</v>
      </c>
      <c r="V741" s="13" t="s">
        <v>1037</v>
      </c>
      <c r="W741" s="13" t="s">
        <v>1038</v>
      </c>
      <c r="X741" s="44" t="s">
        <v>5922</v>
      </c>
      <c r="Y741" s="13" t="s">
        <v>30</v>
      </c>
      <c r="Z741" s="19">
        <v>43294</v>
      </c>
      <c r="AA741" s="20">
        <f t="shared" si="75"/>
        <v>33400</v>
      </c>
      <c r="AB741" s="20">
        <v>34000</v>
      </c>
      <c r="AC741" s="24"/>
      <c r="AD741" s="147"/>
    </row>
    <row r="742" spans="1:30" s="128" customFormat="1" ht="33" x14ac:dyDescent="0.25">
      <c r="A742" s="135">
        <v>736</v>
      </c>
      <c r="B742" s="40" t="s">
        <v>4482</v>
      </c>
      <c r="C742" s="12" t="s">
        <v>1201</v>
      </c>
      <c r="D742" s="13" t="s">
        <v>1202</v>
      </c>
      <c r="E742" s="13" t="s">
        <v>4335</v>
      </c>
      <c r="F742" s="12" t="s">
        <v>1203</v>
      </c>
      <c r="G742" s="14" t="s">
        <v>1204</v>
      </c>
      <c r="H742" s="14" t="s">
        <v>1204</v>
      </c>
      <c r="I742" s="15" t="s">
        <v>1204</v>
      </c>
      <c r="J742" s="12" t="s">
        <v>112</v>
      </c>
      <c r="K742" s="12"/>
      <c r="L742" s="12">
        <v>277</v>
      </c>
      <c r="M742" s="16">
        <v>277</v>
      </c>
      <c r="N742" s="14" t="s">
        <v>1205</v>
      </c>
      <c r="O742" s="17">
        <v>21400</v>
      </c>
      <c r="P742" s="17">
        <v>9234.7826086956502</v>
      </c>
      <c r="Q742" s="18">
        <v>30600</v>
      </c>
      <c r="R742" s="18">
        <f t="shared" si="72"/>
        <v>12005.217391304344</v>
      </c>
      <c r="S742" s="18">
        <v>0</v>
      </c>
      <c r="T742" s="18">
        <f t="shared" si="73"/>
        <v>33405.217391304344</v>
      </c>
      <c r="U742" s="18">
        <f t="shared" si="74"/>
        <v>33400</v>
      </c>
      <c r="V742" s="13" t="s">
        <v>1037</v>
      </c>
      <c r="W742" s="13" t="s">
        <v>1038</v>
      </c>
      <c r="X742" s="44" t="s">
        <v>5922</v>
      </c>
      <c r="Y742" s="13" t="s">
        <v>30</v>
      </c>
      <c r="Z742" s="19">
        <v>43294</v>
      </c>
      <c r="AA742" s="20">
        <f t="shared" si="75"/>
        <v>33400</v>
      </c>
      <c r="AB742" s="20">
        <v>34000</v>
      </c>
      <c r="AC742" s="24"/>
      <c r="AD742" s="147"/>
    </row>
    <row r="743" spans="1:30" s="128" customFormat="1" ht="33" x14ac:dyDescent="0.25">
      <c r="A743" s="135">
        <v>737</v>
      </c>
      <c r="B743" s="40" t="s">
        <v>4483</v>
      </c>
      <c r="C743" s="12" t="s">
        <v>1215</v>
      </c>
      <c r="D743" s="13" t="s">
        <v>1202</v>
      </c>
      <c r="E743" s="13" t="s">
        <v>4335</v>
      </c>
      <c r="F743" s="12" t="s">
        <v>1216</v>
      </c>
      <c r="G743" s="14" t="s">
        <v>1217</v>
      </c>
      <c r="H743" s="14" t="s">
        <v>1217</v>
      </c>
      <c r="I743" s="15" t="s">
        <v>1217</v>
      </c>
      <c r="J743" s="12" t="s">
        <v>112</v>
      </c>
      <c r="K743" s="12" t="s">
        <v>426</v>
      </c>
      <c r="L743" s="12">
        <v>277</v>
      </c>
      <c r="M743" s="16">
        <v>277</v>
      </c>
      <c r="N743" s="14" t="s">
        <v>1205</v>
      </c>
      <c r="O743" s="17">
        <v>21400</v>
      </c>
      <c r="P743" s="17">
        <v>9234.7826086956502</v>
      </c>
      <c r="Q743" s="18">
        <v>30600</v>
      </c>
      <c r="R743" s="18">
        <f t="shared" si="72"/>
        <v>12005.217391304344</v>
      </c>
      <c r="S743" s="18">
        <v>0</v>
      </c>
      <c r="T743" s="18">
        <f t="shared" si="73"/>
        <v>33405.217391304344</v>
      </c>
      <c r="U743" s="18">
        <f t="shared" si="74"/>
        <v>33400</v>
      </c>
      <c r="V743" s="13" t="s">
        <v>1037</v>
      </c>
      <c r="W743" s="13" t="s">
        <v>1038</v>
      </c>
      <c r="X743" s="44" t="s">
        <v>5922</v>
      </c>
      <c r="Y743" s="13" t="s">
        <v>30</v>
      </c>
      <c r="Z743" s="19">
        <v>43294</v>
      </c>
      <c r="AA743" s="20">
        <f t="shared" si="75"/>
        <v>33400</v>
      </c>
      <c r="AB743" s="20">
        <v>34000</v>
      </c>
      <c r="AC743" s="24"/>
      <c r="AD743" s="147"/>
    </row>
    <row r="744" spans="1:30" s="128" customFormat="1" ht="33" x14ac:dyDescent="0.25">
      <c r="A744" s="135">
        <v>738</v>
      </c>
      <c r="B744" s="40" t="s">
        <v>4484</v>
      </c>
      <c r="C744" s="12" t="s">
        <v>1218</v>
      </c>
      <c r="D744" s="13" t="s">
        <v>1202</v>
      </c>
      <c r="E744" s="13" t="s">
        <v>4335</v>
      </c>
      <c r="F744" s="12" t="s">
        <v>1219</v>
      </c>
      <c r="G744" s="14" t="s">
        <v>1220</v>
      </c>
      <c r="H744" s="14" t="s">
        <v>1220</v>
      </c>
      <c r="I744" s="15" t="s">
        <v>1220</v>
      </c>
      <c r="J744" s="12" t="s">
        <v>26</v>
      </c>
      <c r="K744" s="12"/>
      <c r="L744" s="12">
        <v>277</v>
      </c>
      <c r="M744" s="16">
        <v>277</v>
      </c>
      <c r="N744" s="14" t="s">
        <v>1205</v>
      </c>
      <c r="O744" s="17">
        <v>21400</v>
      </c>
      <c r="P744" s="17">
        <v>9234.7826086956502</v>
      </c>
      <c r="Q744" s="18">
        <v>30600</v>
      </c>
      <c r="R744" s="18">
        <f t="shared" si="72"/>
        <v>12005.217391304344</v>
      </c>
      <c r="S744" s="18">
        <v>0</v>
      </c>
      <c r="T744" s="18">
        <f t="shared" si="73"/>
        <v>33405.217391304344</v>
      </c>
      <c r="U744" s="18">
        <f t="shared" si="74"/>
        <v>33400</v>
      </c>
      <c r="V744" s="13" t="s">
        <v>1037</v>
      </c>
      <c r="W744" s="13" t="s">
        <v>1038</v>
      </c>
      <c r="X744" s="44" t="s">
        <v>5922</v>
      </c>
      <c r="Y744" s="13" t="s">
        <v>30</v>
      </c>
      <c r="Z744" s="19">
        <v>43294</v>
      </c>
      <c r="AA744" s="20">
        <f t="shared" si="75"/>
        <v>33400</v>
      </c>
      <c r="AB744" s="20">
        <v>34000</v>
      </c>
      <c r="AC744" s="24"/>
      <c r="AD744" s="147"/>
    </row>
    <row r="745" spans="1:30" s="128" customFormat="1" ht="33" x14ac:dyDescent="0.25">
      <c r="A745" s="135">
        <v>739</v>
      </c>
      <c r="B745" s="40" t="s">
        <v>4485</v>
      </c>
      <c r="C745" s="12" t="s">
        <v>1221</v>
      </c>
      <c r="D745" s="13" t="s">
        <v>1202</v>
      </c>
      <c r="E745" s="13" t="s">
        <v>4335</v>
      </c>
      <c r="F745" s="12" t="s">
        <v>1222</v>
      </c>
      <c r="G745" s="14" t="s">
        <v>1223</v>
      </c>
      <c r="H745" s="14" t="s">
        <v>1223</v>
      </c>
      <c r="I745" s="15" t="s">
        <v>1223</v>
      </c>
      <c r="J745" s="12" t="s">
        <v>112</v>
      </c>
      <c r="K745" s="12"/>
      <c r="L745" s="12">
        <v>277</v>
      </c>
      <c r="M745" s="16">
        <v>277</v>
      </c>
      <c r="N745" s="14" t="s">
        <v>1205</v>
      </c>
      <c r="O745" s="17">
        <v>21400</v>
      </c>
      <c r="P745" s="17">
        <v>9234.7826086956502</v>
      </c>
      <c r="Q745" s="18">
        <v>30600</v>
      </c>
      <c r="R745" s="18">
        <f t="shared" si="72"/>
        <v>12005.217391304344</v>
      </c>
      <c r="S745" s="18">
        <v>0</v>
      </c>
      <c r="T745" s="18">
        <f t="shared" si="73"/>
        <v>33405.217391304344</v>
      </c>
      <c r="U745" s="18">
        <f t="shared" si="74"/>
        <v>33400</v>
      </c>
      <c r="V745" s="13" t="s">
        <v>1037</v>
      </c>
      <c r="W745" s="13" t="s">
        <v>1038</v>
      </c>
      <c r="X745" s="44" t="s">
        <v>5922</v>
      </c>
      <c r="Y745" s="13" t="s">
        <v>30</v>
      </c>
      <c r="Z745" s="19">
        <v>43294</v>
      </c>
      <c r="AA745" s="20">
        <f t="shared" si="75"/>
        <v>33400</v>
      </c>
      <c r="AB745" s="20">
        <v>34000</v>
      </c>
      <c r="AC745" s="24"/>
      <c r="AD745" s="147"/>
    </row>
    <row r="746" spans="1:30" s="128" customFormat="1" ht="16.5" x14ac:dyDescent="0.25">
      <c r="A746" s="135">
        <v>740</v>
      </c>
      <c r="B746" s="40" t="s">
        <v>4486</v>
      </c>
      <c r="C746" s="12" t="s">
        <v>1227</v>
      </c>
      <c r="D746" s="13" t="s">
        <v>1228</v>
      </c>
      <c r="E746" s="13" t="s">
        <v>5298</v>
      </c>
      <c r="F746" s="12" t="s">
        <v>1229</v>
      </c>
      <c r="G746" s="14" t="s">
        <v>1230</v>
      </c>
      <c r="H746" s="14" t="s">
        <v>1230</v>
      </c>
      <c r="I746" s="15" t="s">
        <v>1230</v>
      </c>
      <c r="J746" s="12" t="s">
        <v>112</v>
      </c>
      <c r="K746" s="12"/>
      <c r="L746" s="12">
        <v>278</v>
      </c>
      <c r="M746" s="16">
        <v>278</v>
      </c>
      <c r="N746" s="14" t="s">
        <v>1230</v>
      </c>
      <c r="O746" s="17">
        <v>5000</v>
      </c>
      <c r="P746" s="17">
        <v>7513.04347826087</v>
      </c>
      <c r="Q746" s="18">
        <v>12500</v>
      </c>
      <c r="R746" s="18">
        <f t="shared" si="72"/>
        <v>9766.9565217391319</v>
      </c>
      <c r="S746" s="18">
        <v>0</v>
      </c>
      <c r="T746" s="18">
        <f t="shared" si="73"/>
        <v>14766.956521739132</v>
      </c>
      <c r="U746" s="18">
        <f t="shared" si="74"/>
        <v>14700</v>
      </c>
      <c r="V746" s="13" t="s">
        <v>34</v>
      </c>
      <c r="W746" s="13" t="s">
        <v>1038</v>
      </c>
      <c r="X746" s="44" t="s">
        <v>5922</v>
      </c>
      <c r="Y746" s="13" t="s">
        <v>46</v>
      </c>
      <c r="Z746" s="19">
        <v>43294</v>
      </c>
      <c r="AA746" s="20">
        <f t="shared" si="75"/>
        <v>14700</v>
      </c>
      <c r="AB746" s="20">
        <v>15300</v>
      </c>
      <c r="AC746" s="24"/>
      <c r="AD746" s="147"/>
    </row>
    <row r="747" spans="1:30" s="128" customFormat="1" ht="16.5" x14ac:dyDescent="0.25">
      <c r="A747" s="135">
        <v>741</v>
      </c>
      <c r="B747" s="40" t="s">
        <v>4487</v>
      </c>
      <c r="C747" s="12" t="s">
        <v>1231</v>
      </c>
      <c r="D747" s="13" t="s">
        <v>1228</v>
      </c>
      <c r="E747" s="13" t="s">
        <v>4335</v>
      </c>
      <c r="F747" s="12" t="s">
        <v>1232</v>
      </c>
      <c r="G747" s="14" t="s">
        <v>1233</v>
      </c>
      <c r="H747" s="14" t="s">
        <v>1233</v>
      </c>
      <c r="I747" s="15" t="s">
        <v>1233</v>
      </c>
      <c r="J747" s="12" t="s">
        <v>112</v>
      </c>
      <c r="K747" s="12"/>
      <c r="L747" s="12">
        <v>278</v>
      </c>
      <c r="M747" s="16">
        <v>278</v>
      </c>
      <c r="N747" s="14" t="s">
        <v>1230</v>
      </c>
      <c r="O747" s="17">
        <v>5000</v>
      </c>
      <c r="P747" s="17">
        <v>7513.04347826087</v>
      </c>
      <c r="Q747" s="18">
        <v>12500</v>
      </c>
      <c r="R747" s="18">
        <f t="shared" si="72"/>
        <v>9766.9565217391319</v>
      </c>
      <c r="S747" s="18">
        <v>0</v>
      </c>
      <c r="T747" s="18">
        <f t="shared" si="73"/>
        <v>14766.956521739132</v>
      </c>
      <c r="U747" s="18">
        <f t="shared" si="74"/>
        <v>14700</v>
      </c>
      <c r="V747" s="13" t="s">
        <v>1037</v>
      </c>
      <c r="W747" s="13" t="s">
        <v>1038</v>
      </c>
      <c r="X747" s="44" t="s">
        <v>5922</v>
      </c>
      <c r="Y747" s="13" t="s">
        <v>30</v>
      </c>
      <c r="Z747" s="19">
        <v>43294</v>
      </c>
      <c r="AA747" s="20">
        <f t="shared" si="75"/>
        <v>14700</v>
      </c>
      <c r="AB747" s="20">
        <v>15300</v>
      </c>
      <c r="AC747" s="24"/>
      <c r="AD747" s="147"/>
    </row>
    <row r="748" spans="1:30" s="128" customFormat="1" ht="16.5" x14ac:dyDescent="0.25">
      <c r="A748" s="135">
        <v>742</v>
      </c>
      <c r="B748" s="40" t="s">
        <v>4488</v>
      </c>
      <c r="C748" s="12" t="s">
        <v>1254</v>
      </c>
      <c r="D748" s="13" t="s">
        <v>1234</v>
      </c>
      <c r="E748" s="13" t="s">
        <v>5298</v>
      </c>
      <c r="F748" s="12" t="s">
        <v>1255</v>
      </c>
      <c r="G748" s="14" t="s">
        <v>1256</v>
      </c>
      <c r="H748" s="14" t="s">
        <v>1256</v>
      </c>
      <c r="I748" s="15" t="s">
        <v>1256</v>
      </c>
      <c r="J748" s="12" t="s">
        <v>112</v>
      </c>
      <c r="K748" s="12" t="s">
        <v>62</v>
      </c>
      <c r="L748" s="12">
        <v>280</v>
      </c>
      <c r="M748" s="16">
        <v>280</v>
      </c>
      <c r="N748" s="14" t="s">
        <v>1235</v>
      </c>
      <c r="O748" s="17">
        <v>47000</v>
      </c>
      <c r="P748" s="17">
        <v>23165.217391304301</v>
      </c>
      <c r="Q748" s="18">
        <v>70100</v>
      </c>
      <c r="R748" s="18">
        <f t="shared" si="72"/>
        <v>30114.78260869559</v>
      </c>
      <c r="S748" s="18">
        <v>0</v>
      </c>
      <c r="T748" s="18">
        <f t="shared" si="73"/>
        <v>77114.78260869559</v>
      </c>
      <c r="U748" s="18">
        <f t="shared" si="74"/>
        <v>77100</v>
      </c>
      <c r="V748" s="13" t="s">
        <v>34</v>
      </c>
      <c r="W748" s="13" t="s">
        <v>1038</v>
      </c>
      <c r="X748" s="44" t="s">
        <v>5922</v>
      </c>
      <c r="Y748" s="13" t="s">
        <v>35</v>
      </c>
      <c r="Z748" s="19">
        <v>43294</v>
      </c>
      <c r="AA748" s="20">
        <f t="shared" si="75"/>
        <v>77100</v>
      </c>
      <c r="AB748" s="20">
        <v>78800</v>
      </c>
      <c r="AC748" s="24" t="s">
        <v>1236</v>
      </c>
      <c r="AD748" s="147"/>
    </row>
    <row r="749" spans="1:30" s="128" customFormat="1" ht="33" x14ac:dyDescent="0.25">
      <c r="A749" s="135">
        <v>743</v>
      </c>
      <c r="B749" s="40" t="s">
        <v>4489</v>
      </c>
      <c r="C749" s="12" t="s">
        <v>1239</v>
      </c>
      <c r="D749" s="13" t="s">
        <v>1234</v>
      </c>
      <c r="E749" s="13" t="s">
        <v>5298</v>
      </c>
      <c r="F749" s="12" t="s">
        <v>1240</v>
      </c>
      <c r="G749" s="14" t="s">
        <v>1241</v>
      </c>
      <c r="H749" s="14" t="s">
        <v>1241</v>
      </c>
      <c r="I749" s="15" t="s">
        <v>1241</v>
      </c>
      <c r="J749" s="12" t="s">
        <v>112</v>
      </c>
      <c r="K749" s="12" t="s">
        <v>62</v>
      </c>
      <c r="L749" s="12">
        <v>280</v>
      </c>
      <c r="M749" s="16">
        <v>280</v>
      </c>
      <c r="N749" s="14" t="s">
        <v>1235</v>
      </c>
      <c r="O749" s="17">
        <v>47000</v>
      </c>
      <c r="P749" s="17">
        <v>23165.217391304301</v>
      </c>
      <c r="Q749" s="18">
        <v>70100</v>
      </c>
      <c r="R749" s="18">
        <f t="shared" si="72"/>
        <v>30114.78260869559</v>
      </c>
      <c r="S749" s="18">
        <v>0</v>
      </c>
      <c r="T749" s="18">
        <f t="shared" si="73"/>
        <v>77114.78260869559</v>
      </c>
      <c r="U749" s="18">
        <f t="shared" si="74"/>
        <v>77100</v>
      </c>
      <c r="V749" s="13" t="s">
        <v>34</v>
      </c>
      <c r="W749" s="13" t="s">
        <v>1038</v>
      </c>
      <c r="X749" s="44" t="s">
        <v>5922</v>
      </c>
      <c r="Y749" s="13" t="s">
        <v>35</v>
      </c>
      <c r="Z749" s="19">
        <v>43294</v>
      </c>
      <c r="AA749" s="20">
        <f t="shared" si="75"/>
        <v>77100</v>
      </c>
      <c r="AB749" s="20">
        <v>78800</v>
      </c>
      <c r="AC749" s="24" t="s">
        <v>1236</v>
      </c>
      <c r="AD749" s="147"/>
    </row>
    <row r="750" spans="1:30" s="128" customFormat="1" ht="33" x14ac:dyDescent="0.25">
      <c r="A750" s="135">
        <v>744</v>
      </c>
      <c r="B750" s="40" t="s">
        <v>4490</v>
      </c>
      <c r="C750" s="12" t="s">
        <v>1251</v>
      </c>
      <c r="D750" s="13" t="s">
        <v>1234</v>
      </c>
      <c r="E750" s="13" t="s">
        <v>5298</v>
      </c>
      <c r="F750" s="12" t="s">
        <v>1252</v>
      </c>
      <c r="G750" s="14" t="s">
        <v>1294</v>
      </c>
      <c r="H750" s="14" t="s">
        <v>1294</v>
      </c>
      <c r="I750" s="15" t="s">
        <v>1253</v>
      </c>
      <c r="J750" s="12" t="s">
        <v>112</v>
      </c>
      <c r="K750" s="12" t="s">
        <v>62</v>
      </c>
      <c r="L750" s="12">
        <v>280</v>
      </c>
      <c r="M750" s="16">
        <v>280</v>
      </c>
      <c r="N750" s="14" t="s">
        <v>1235</v>
      </c>
      <c r="O750" s="17">
        <v>47000</v>
      </c>
      <c r="P750" s="17">
        <v>23165.217391304301</v>
      </c>
      <c r="Q750" s="18">
        <v>70100</v>
      </c>
      <c r="R750" s="18">
        <f t="shared" si="72"/>
        <v>30114.78260869559</v>
      </c>
      <c r="S750" s="18">
        <v>0</v>
      </c>
      <c r="T750" s="18">
        <f t="shared" si="73"/>
        <v>77114.78260869559</v>
      </c>
      <c r="U750" s="18">
        <f t="shared" si="74"/>
        <v>77100</v>
      </c>
      <c r="V750" s="13" t="s">
        <v>34</v>
      </c>
      <c r="W750" s="13" t="s">
        <v>1038</v>
      </c>
      <c r="X750" s="44" t="s">
        <v>5922</v>
      </c>
      <c r="Y750" s="13" t="s">
        <v>35</v>
      </c>
      <c r="Z750" s="19">
        <v>43294</v>
      </c>
      <c r="AA750" s="20">
        <f t="shared" si="75"/>
        <v>77100</v>
      </c>
      <c r="AB750" s="20">
        <v>78800</v>
      </c>
      <c r="AC750" s="24" t="s">
        <v>1236</v>
      </c>
      <c r="AD750" s="147"/>
    </row>
    <row r="751" spans="1:30" s="128" customFormat="1" ht="16.5" x14ac:dyDescent="0.25">
      <c r="A751" s="135">
        <v>745</v>
      </c>
      <c r="B751" s="40" t="s">
        <v>4491</v>
      </c>
      <c r="C751" s="12" t="s">
        <v>1248</v>
      </c>
      <c r="D751" s="13" t="s">
        <v>1234</v>
      </c>
      <c r="E751" s="13" t="s">
        <v>5298</v>
      </c>
      <c r="F751" s="12" t="s">
        <v>1249</v>
      </c>
      <c r="G751" s="14" t="s">
        <v>1250</v>
      </c>
      <c r="H751" s="14" t="s">
        <v>1250</v>
      </c>
      <c r="I751" s="15" t="s">
        <v>1250</v>
      </c>
      <c r="J751" s="12" t="s">
        <v>112</v>
      </c>
      <c r="K751" s="12" t="s">
        <v>62</v>
      </c>
      <c r="L751" s="12">
        <v>280</v>
      </c>
      <c r="M751" s="16">
        <v>280</v>
      </c>
      <c r="N751" s="14" t="s">
        <v>1235</v>
      </c>
      <c r="O751" s="17">
        <v>47000</v>
      </c>
      <c r="P751" s="17">
        <v>23165.217391304301</v>
      </c>
      <c r="Q751" s="18">
        <v>70100</v>
      </c>
      <c r="R751" s="18">
        <f t="shared" si="72"/>
        <v>30114.78260869559</v>
      </c>
      <c r="S751" s="18">
        <v>0</v>
      </c>
      <c r="T751" s="18">
        <f t="shared" si="73"/>
        <v>77114.78260869559</v>
      </c>
      <c r="U751" s="18">
        <f t="shared" si="74"/>
        <v>77100</v>
      </c>
      <c r="V751" s="13" t="s">
        <v>34</v>
      </c>
      <c r="W751" s="13" t="s">
        <v>1038</v>
      </c>
      <c r="X751" s="44" t="s">
        <v>5922</v>
      </c>
      <c r="Y751" s="13" t="s">
        <v>35</v>
      </c>
      <c r="Z751" s="19">
        <v>43294</v>
      </c>
      <c r="AA751" s="20">
        <f t="shared" si="75"/>
        <v>77100</v>
      </c>
      <c r="AB751" s="20">
        <v>78800</v>
      </c>
      <c r="AC751" s="24" t="s">
        <v>1236</v>
      </c>
      <c r="AD751" s="147"/>
    </row>
    <row r="752" spans="1:30" s="128" customFormat="1" ht="16.5" x14ac:dyDescent="0.25">
      <c r="A752" s="135">
        <v>746</v>
      </c>
      <c r="B752" s="40" t="s">
        <v>4492</v>
      </c>
      <c r="C752" s="12" t="s">
        <v>1243</v>
      </c>
      <c r="D752" s="13" t="s">
        <v>1234</v>
      </c>
      <c r="E752" s="13" t="s">
        <v>5298</v>
      </c>
      <c r="F752" s="12" t="s">
        <v>1244</v>
      </c>
      <c r="G752" s="14" t="s">
        <v>1245</v>
      </c>
      <c r="H752" s="14" t="s">
        <v>1245</v>
      </c>
      <c r="I752" s="15" t="s">
        <v>1245</v>
      </c>
      <c r="J752" s="12" t="s">
        <v>112</v>
      </c>
      <c r="K752" s="12" t="s">
        <v>62</v>
      </c>
      <c r="L752" s="12">
        <v>280</v>
      </c>
      <c r="M752" s="16">
        <v>280</v>
      </c>
      <c r="N752" s="14" t="s">
        <v>1235</v>
      </c>
      <c r="O752" s="17">
        <v>47000</v>
      </c>
      <c r="P752" s="17">
        <v>23165.217391304301</v>
      </c>
      <c r="Q752" s="18">
        <v>70100</v>
      </c>
      <c r="R752" s="18">
        <f t="shared" si="72"/>
        <v>30114.78260869559</v>
      </c>
      <c r="S752" s="18">
        <v>0</v>
      </c>
      <c r="T752" s="18">
        <f t="shared" si="73"/>
        <v>77114.78260869559</v>
      </c>
      <c r="U752" s="18">
        <f t="shared" si="74"/>
        <v>77100</v>
      </c>
      <c r="V752" s="13" t="s">
        <v>34</v>
      </c>
      <c r="W752" s="13" t="s">
        <v>1038</v>
      </c>
      <c r="X752" s="44" t="s">
        <v>5922</v>
      </c>
      <c r="Y752" s="13" t="s">
        <v>35</v>
      </c>
      <c r="Z752" s="19">
        <v>43294</v>
      </c>
      <c r="AA752" s="20">
        <f t="shared" si="75"/>
        <v>77100</v>
      </c>
      <c r="AB752" s="20">
        <v>78800</v>
      </c>
      <c r="AC752" s="24" t="s">
        <v>1236</v>
      </c>
      <c r="AD752" s="147"/>
    </row>
    <row r="753" spans="1:30" s="128" customFormat="1" ht="16.5" x14ac:dyDescent="0.25">
      <c r="A753" s="135">
        <v>747</v>
      </c>
      <c r="B753" s="40" t="s">
        <v>4493</v>
      </c>
      <c r="C753" s="12" t="s">
        <v>1258</v>
      </c>
      <c r="D753" s="13" t="s">
        <v>1234</v>
      </c>
      <c r="E753" s="13" t="s">
        <v>4326</v>
      </c>
      <c r="F753" s="12" t="s">
        <v>1259</v>
      </c>
      <c r="G753" s="14" t="s">
        <v>1260</v>
      </c>
      <c r="H753" s="14" t="s">
        <v>1260</v>
      </c>
      <c r="I753" s="15" t="s">
        <v>1260</v>
      </c>
      <c r="J753" s="12" t="s">
        <v>112</v>
      </c>
      <c r="K753" s="12" t="s">
        <v>62</v>
      </c>
      <c r="L753" s="12">
        <v>280</v>
      </c>
      <c r="M753" s="16">
        <v>280</v>
      </c>
      <c r="N753" s="14" t="s">
        <v>1235</v>
      </c>
      <c r="O753" s="17">
        <v>47000</v>
      </c>
      <c r="P753" s="17">
        <v>23165.217391304301</v>
      </c>
      <c r="Q753" s="18">
        <v>70100</v>
      </c>
      <c r="R753" s="18">
        <f t="shared" si="72"/>
        <v>30114.78260869559</v>
      </c>
      <c r="S753" s="18">
        <v>0</v>
      </c>
      <c r="T753" s="18">
        <f t="shared" si="73"/>
        <v>77114.78260869559</v>
      </c>
      <c r="U753" s="18">
        <f t="shared" si="74"/>
        <v>77100</v>
      </c>
      <c r="V753" s="13" t="s">
        <v>1039</v>
      </c>
      <c r="W753" s="13" t="s">
        <v>1038</v>
      </c>
      <c r="X753" s="44" t="s">
        <v>5922</v>
      </c>
      <c r="Y753" s="13" t="s">
        <v>30</v>
      </c>
      <c r="Z753" s="19">
        <v>43294</v>
      </c>
      <c r="AA753" s="20">
        <f t="shared" si="75"/>
        <v>77100</v>
      </c>
      <c r="AB753" s="20">
        <v>78800</v>
      </c>
      <c r="AC753" s="24" t="s">
        <v>1236</v>
      </c>
      <c r="AD753" s="147"/>
    </row>
    <row r="754" spans="1:30" s="128" customFormat="1" ht="33" x14ac:dyDescent="0.25">
      <c r="A754" s="135">
        <v>748</v>
      </c>
      <c r="B754" s="40" t="s">
        <v>4494</v>
      </c>
      <c r="C754" s="12" t="s">
        <v>1271</v>
      </c>
      <c r="D754" s="13" t="s">
        <v>1234</v>
      </c>
      <c r="E754" s="13" t="s">
        <v>4326</v>
      </c>
      <c r="F754" s="12" t="s">
        <v>1272</v>
      </c>
      <c r="G754" s="14" t="s">
        <v>1273</v>
      </c>
      <c r="H754" s="14" t="s">
        <v>1273</v>
      </c>
      <c r="I754" s="15" t="s">
        <v>1273</v>
      </c>
      <c r="J754" s="12" t="s">
        <v>112</v>
      </c>
      <c r="K754" s="12" t="s">
        <v>62</v>
      </c>
      <c r="L754" s="12">
        <v>280</v>
      </c>
      <c r="M754" s="16">
        <v>280</v>
      </c>
      <c r="N754" s="14" t="s">
        <v>1235</v>
      </c>
      <c r="O754" s="17">
        <v>47000</v>
      </c>
      <c r="P754" s="17">
        <v>23165.217391304301</v>
      </c>
      <c r="Q754" s="18">
        <v>70100</v>
      </c>
      <c r="R754" s="18">
        <f t="shared" si="72"/>
        <v>30114.78260869559</v>
      </c>
      <c r="S754" s="18">
        <v>0</v>
      </c>
      <c r="T754" s="18">
        <f t="shared" si="73"/>
        <v>77114.78260869559</v>
      </c>
      <c r="U754" s="18">
        <f t="shared" si="74"/>
        <v>77100</v>
      </c>
      <c r="V754" s="13" t="s">
        <v>1039</v>
      </c>
      <c r="W754" s="13" t="s">
        <v>1038</v>
      </c>
      <c r="X754" s="44" t="s">
        <v>5922</v>
      </c>
      <c r="Y754" s="13" t="s">
        <v>30</v>
      </c>
      <c r="Z754" s="19">
        <v>43294</v>
      </c>
      <c r="AA754" s="20">
        <f t="shared" si="75"/>
        <v>77100</v>
      </c>
      <c r="AB754" s="20">
        <v>78800</v>
      </c>
      <c r="AC754" s="24" t="s">
        <v>1236</v>
      </c>
      <c r="AD754" s="147"/>
    </row>
    <row r="755" spans="1:30" s="128" customFormat="1" ht="16.5" x14ac:dyDescent="0.25">
      <c r="A755" s="135">
        <v>749</v>
      </c>
      <c r="B755" s="40" t="s">
        <v>4495</v>
      </c>
      <c r="C755" s="12" t="s">
        <v>1283</v>
      </c>
      <c r="D755" s="13" t="s">
        <v>1234</v>
      </c>
      <c r="E755" s="13" t="s">
        <v>4326</v>
      </c>
      <c r="F755" s="12" t="s">
        <v>1284</v>
      </c>
      <c r="G755" s="14" t="s">
        <v>1256</v>
      </c>
      <c r="H755" s="14" t="s">
        <v>1256</v>
      </c>
      <c r="I755" s="15" t="s">
        <v>1256</v>
      </c>
      <c r="J755" s="12" t="s">
        <v>112</v>
      </c>
      <c r="K755" s="12" t="s">
        <v>62</v>
      </c>
      <c r="L755" s="12">
        <v>280</v>
      </c>
      <c r="M755" s="16">
        <v>280</v>
      </c>
      <c r="N755" s="14" t="s">
        <v>1235</v>
      </c>
      <c r="O755" s="17">
        <v>47000</v>
      </c>
      <c r="P755" s="17">
        <v>23165.217391304301</v>
      </c>
      <c r="Q755" s="18">
        <v>70100</v>
      </c>
      <c r="R755" s="18">
        <f t="shared" si="72"/>
        <v>30114.78260869559</v>
      </c>
      <c r="S755" s="18">
        <v>0</v>
      </c>
      <c r="T755" s="18">
        <f t="shared" si="73"/>
        <v>77114.78260869559</v>
      </c>
      <c r="U755" s="18">
        <f t="shared" si="74"/>
        <v>77100</v>
      </c>
      <c r="V755" s="13" t="s">
        <v>1039</v>
      </c>
      <c r="W755" s="13" t="s">
        <v>1038</v>
      </c>
      <c r="X755" s="44" t="s">
        <v>5922</v>
      </c>
      <c r="Y755" s="13" t="s">
        <v>30</v>
      </c>
      <c r="Z755" s="19">
        <v>43294</v>
      </c>
      <c r="AA755" s="20">
        <f t="shared" si="75"/>
        <v>77100</v>
      </c>
      <c r="AB755" s="20">
        <v>78800</v>
      </c>
      <c r="AC755" s="24" t="s">
        <v>1236</v>
      </c>
      <c r="AD755" s="147"/>
    </row>
    <row r="756" spans="1:30" s="128" customFormat="1" ht="33" x14ac:dyDescent="0.25">
      <c r="A756" s="135">
        <v>750</v>
      </c>
      <c r="B756" s="40" t="s">
        <v>4496</v>
      </c>
      <c r="C756" s="12" t="s">
        <v>1264</v>
      </c>
      <c r="D756" s="13" t="s">
        <v>1234</v>
      </c>
      <c r="E756" s="13" t="s">
        <v>4326</v>
      </c>
      <c r="F756" s="12" t="s">
        <v>1265</v>
      </c>
      <c r="G756" s="14" t="s">
        <v>1237</v>
      </c>
      <c r="H756" s="14" t="s">
        <v>1237</v>
      </c>
      <c r="I756" s="15" t="s">
        <v>1237</v>
      </c>
      <c r="J756" s="12" t="s">
        <v>26</v>
      </c>
      <c r="K756" s="12" t="s">
        <v>62</v>
      </c>
      <c r="L756" s="12">
        <v>280</v>
      </c>
      <c r="M756" s="16">
        <v>280</v>
      </c>
      <c r="N756" s="14" t="s">
        <v>1235</v>
      </c>
      <c r="O756" s="17">
        <v>47000</v>
      </c>
      <c r="P756" s="17">
        <v>23165.217391304301</v>
      </c>
      <c r="Q756" s="18">
        <v>70100</v>
      </c>
      <c r="R756" s="18">
        <f t="shared" si="72"/>
        <v>30114.78260869559</v>
      </c>
      <c r="S756" s="18">
        <v>0</v>
      </c>
      <c r="T756" s="18">
        <f t="shared" si="73"/>
        <v>77114.78260869559</v>
      </c>
      <c r="U756" s="18">
        <f t="shared" si="74"/>
        <v>77100</v>
      </c>
      <c r="V756" s="13" t="s">
        <v>1039</v>
      </c>
      <c r="W756" s="13" t="s">
        <v>1038</v>
      </c>
      <c r="X756" s="44" t="s">
        <v>5922</v>
      </c>
      <c r="Y756" s="13" t="s">
        <v>30</v>
      </c>
      <c r="Z756" s="19">
        <v>43294</v>
      </c>
      <c r="AA756" s="20">
        <f t="shared" si="75"/>
        <v>77100</v>
      </c>
      <c r="AB756" s="20">
        <v>78800</v>
      </c>
      <c r="AC756" s="24" t="s">
        <v>1236</v>
      </c>
      <c r="AD756" s="147"/>
    </row>
    <row r="757" spans="1:30" s="128" customFormat="1" ht="33" x14ac:dyDescent="0.25">
      <c r="A757" s="135">
        <v>751</v>
      </c>
      <c r="B757" s="40" t="s">
        <v>4497</v>
      </c>
      <c r="C757" s="12" t="s">
        <v>1288</v>
      </c>
      <c r="D757" s="13" t="s">
        <v>1234</v>
      </c>
      <c r="E757" s="13" t="s">
        <v>4326</v>
      </c>
      <c r="F757" s="12" t="s">
        <v>1289</v>
      </c>
      <c r="G757" s="14" t="s">
        <v>1290</v>
      </c>
      <c r="H757" s="14" t="s">
        <v>1290</v>
      </c>
      <c r="I757" s="15" t="s">
        <v>1290</v>
      </c>
      <c r="J757" s="12" t="s">
        <v>112</v>
      </c>
      <c r="K757" s="12" t="s">
        <v>62</v>
      </c>
      <c r="L757" s="12">
        <v>280</v>
      </c>
      <c r="M757" s="16">
        <v>280</v>
      </c>
      <c r="N757" s="14" t="s">
        <v>1235</v>
      </c>
      <c r="O757" s="17">
        <v>47000</v>
      </c>
      <c r="P757" s="17">
        <v>23165.217391304301</v>
      </c>
      <c r="Q757" s="18">
        <v>70100</v>
      </c>
      <c r="R757" s="18">
        <f t="shared" si="72"/>
        <v>30114.78260869559</v>
      </c>
      <c r="S757" s="18">
        <v>0</v>
      </c>
      <c r="T757" s="18">
        <f t="shared" si="73"/>
        <v>77114.78260869559</v>
      </c>
      <c r="U757" s="18">
        <f t="shared" si="74"/>
        <v>77100</v>
      </c>
      <c r="V757" s="13" t="s">
        <v>1039</v>
      </c>
      <c r="W757" s="13" t="s">
        <v>1038</v>
      </c>
      <c r="X757" s="44" t="s">
        <v>5922</v>
      </c>
      <c r="Y757" s="13" t="s">
        <v>30</v>
      </c>
      <c r="Z757" s="19">
        <v>43294</v>
      </c>
      <c r="AA757" s="20">
        <f t="shared" si="75"/>
        <v>77100</v>
      </c>
      <c r="AB757" s="20">
        <v>78800</v>
      </c>
      <c r="AC757" s="24" t="s">
        <v>1236</v>
      </c>
      <c r="AD757" s="147"/>
    </row>
    <row r="758" spans="1:30" s="128" customFormat="1" ht="16.5" x14ac:dyDescent="0.25">
      <c r="A758" s="135">
        <v>752</v>
      </c>
      <c r="B758" s="40" t="s">
        <v>4498</v>
      </c>
      <c r="C758" s="12" t="s">
        <v>1291</v>
      </c>
      <c r="D758" s="13" t="s">
        <v>1234</v>
      </c>
      <c r="E758" s="13" t="s">
        <v>4326</v>
      </c>
      <c r="F758" s="12" t="s">
        <v>1292</v>
      </c>
      <c r="G758" s="14" t="s">
        <v>1293</v>
      </c>
      <c r="H758" s="14" t="s">
        <v>1293</v>
      </c>
      <c r="I758" s="15" t="s">
        <v>1293</v>
      </c>
      <c r="J758" s="12" t="s">
        <v>26</v>
      </c>
      <c r="K758" s="12" t="s">
        <v>62</v>
      </c>
      <c r="L758" s="12">
        <v>280</v>
      </c>
      <c r="M758" s="16">
        <v>280</v>
      </c>
      <c r="N758" s="14" t="s">
        <v>1235</v>
      </c>
      <c r="O758" s="17">
        <v>47000</v>
      </c>
      <c r="P758" s="17">
        <v>23165.217391304301</v>
      </c>
      <c r="Q758" s="18">
        <v>70100</v>
      </c>
      <c r="R758" s="18">
        <f t="shared" si="72"/>
        <v>30114.78260869559</v>
      </c>
      <c r="S758" s="18">
        <v>0</v>
      </c>
      <c r="T758" s="18">
        <f t="shared" si="73"/>
        <v>77114.78260869559</v>
      </c>
      <c r="U758" s="18">
        <f t="shared" si="74"/>
        <v>77100</v>
      </c>
      <c r="V758" s="13" t="s">
        <v>1039</v>
      </c>
      <c r="W758" s="13" t="s">
        <v>1038</v>
      </c>
      <c r="X758" s="44" t="s">
        <v>5922</v>
      </c>
      <c r="Y758" s="13" t="s">
        <v>30</v>
      </c>
      <c r="Z758" s="19">
        <v>43294</v>
      </c>
      <c r="AA758" s="20">
        <f t="shared" si="75"/>
        <v>77100</v>
      </c>
      <c r="AB758" s="20">
        <v>78800</v>
      </c>
      <c r="AC758" s="24" t="s">
        <v>1236</v>
      </c>
      <c r="AD758" s="147"/>
    </row>
    <row r="759" spans="1:30" s="128" customFormat="1" ht="16.5" x14ac:dyDescent="0.25">
      <c r="A759" s="135">
        <v>753</v>
      </c>
      <c r="B759" s="40" t="s">
        <v>4499</v>
      </c>
      <c r="C759" s="12" t="s">
        <v>1302</v>
      </c>
      <c r="D759" s="13" t="s">
        <v>1234</v>
      </c>
      <c r="E759" s="13" t="s">
        <v>4326</v>
      </c>
      <c r="F759" s="12" t="s">
        <v>1303</v>
      </c>
      <c r="G759" s="14" t="s">
        <v>1246</v>
      </c>
      <c r="H759" s="14" t="s">
        <v>1246</v>
      </c>
      <c r="I759" s="15" t="s">
        <v>1246</v>
      </c>
      <c r="J759" s="12" t="s">
        <v>112</v>
      </c>
      <c r="K759" s="12" t="s">
        <v>62</v>
      </c>
      <c r="L759" s="12">
        <v>280</v>
      </c>
      <c r="M759" s="16">
        <v>280</v>
      </c>
      <c r="N759" s="14" t="s">
        <v>1235</v>
      </c>
      <c r="O759" s="17">
        <v>47000</v>
      </c>
      <c r="P759" s="17">
        <v>23165.217391304301</v>
      </c>
      <c r="Q759" s="18">
        <v>70100</v>
      </c>
      <c r="R759" s="18">
        <f t="shared" si="72"/>
        <v>30114.78260869559</v>
      </c>
      <c r="S759" s="18">
        <v>0</v>
      </c>
      <c r="T759" s="18">
        <f t="shared" si="73"/>
        <v>77114.78260869559</v>
      </c>
      <c r="U759" s="18">
        <f t="shared" si="74"/>
        <v>77100</v>
      </c>
      <c r="V759" s="13" t="s">
        <v>1039</v>
      </c>
      <c r="W759" s="13" t="s">
        <v>1038</v>
      </c>
      <c r="X759" s="44" t="s">
        <v>5922</v>
      </c>
      <c r="Y759" s="13" t="s">
        <v>30</v>
      </c>
      <c r="Z759" s="19">
        <v>43294</v>
      </c>
      <c r="AA759" s="20">
        <f t="shared" si="75"/>
        <v>77100</v>
      </c>
      <c r="AB759" s="20">
        <v>78800</v>
      </c>
      <c r="AC759" s="24" t="s">
        <v>1236</v>
      </c>
      <c r="AD759" s="147"/>
    </row>
    <row r="760" spans="1:30" s="128" customFormat="1" ht="16.5" x14ac:dyDescent="0.25">
      <c r="A760" s="135">
        <v>754</v>
      </c>
      <c r="B760" s="40" t="s">
        <v>4500</v>
      </c>
      <c r="C760" s="12" t="s">
        <v>1295</v>
      </c>
      <c r="D760" s="13" t="s">
        <v>1234</v>
      </c>
      <c r="E760" s="13" t="s">
        <v>4326</v>
      </c>
      <c r="F760" s="12" t="s">
        <v>1296</v>
      </c>
      <c r="G760" s="14" t="s">
        <v>1257</v>
      </c>
      <c r="H760" s="14" t="s">
        <v>1257</v>
      </c>
      <c r="I760" s="15" t="s">
        <v>1257</v>
      </c>
      <c r="J760" s="12" t="s">
        <v>112</v>
      </c>
      <c r="K760" s="12" t="s">
        <v>62</v>
      </c>
      <c r="L760" s="12">
        <v>280</v>
      </c>
      <c r="M760" s="16">
        <v>280</v>
      </c>
      <c r="N760" s="14" t="s">
        <v>1235</v>
      </c>
      <c r="O760" s="17">
        <v>47000</v>
      </c>
      <c r="P760" s="17">
        <v>23165.217391304301</v>
      </c>
      <c r="Q760" s="18">
        <v>70100</v>
      </c>
      <c r="R760" s="18">
        <f t="shared" si="72"/>
        <v>30114.78260869559</v>
      </c>
      <c r="S760" s="18">
        <v>0</v>
      </c>
      <c r="T760" s="18">
        <f t="shared" si="73"/>
        <v>77114.78260869559</v>
      </c>
      <c r="U760" s="18">
        <f t="shared" si="74"/>
        <v>77100</v>
      </c>
      <c r="V760" s="13" t="s">
        <v>1039</v>
      </c>
      <c r="W760" s="13" t="s">
        <v>1038</v>
      </c>
      <c r="X760" s="44" t="s">
        <v>5922</v>
      </c>
      <c r="Y760" s="13" t="s">
        <v>30</v>
      </c>
      <c r="Z760" s="19">
        <v>43294</v>
      </c>
      <c r="AA760" s="20">
        <f t="shared" si="75"/>
        <v>77100</v>
      </c>
      <c r="AB760" s="20">
        <v>78800</v>
      </c>
      <c r="AC760" s="24" t="s">
        <v>1236</v>
      </c>
      <c r="AD760" s="147"/>
    </row>
    <row r="761" spans="1:30" s="128" customFormat="1" ht="33" x14ac:dyDescent="0.25">
      <c r="A761" s="135">
        <v>755</v>
      </c>
      <c r="B761" s="40" t="s">
        <v>4501</v>
      </c>
      <c r="C761" s="12" t="s">
        <v>1261</v>
      </c>
      <c r="D761" s="13" t="s">
        <v>1234</v>
      </c>
      <c r="E761" s="13" t="s">
        <v>4326</v>
      </c>
      <c r="F761" s="12" t="s">
        <v>1262</v>
      </c>
      <c r="G761" s="14" t="s">
        <v>1263</v>
      </c>
      <c r="H761" s="14" t="s">
        <v>1263</v>
      </c>
      <c r="I761" s="15" t="s">
        <v>1263</v>
      </c>
      <c r="J761" s="12" t="s">
        <v>112</v>
      </c>
      <c r="K761" s="12" t="s">
        <v>62</v>
      </c>
      <c r="L761" s="12">
        <v>280</v>
      </c>
      <c r="M761" s="16">
        <v>280</v>
      </c>
      <c r="N761" s="14" t="s">
        <v>1235</v>
      </c>
      <c r="O761" s="17">
        <v>47000</v>
      </c>
      <c r="P761" s="17">
        <v>23165.217391304301</v>
      </c>
      <c r="Q761" s="18">
        <v>70100</v>
      </c>
      <c r="R761" s="18">
        <f t="shared" si="72"/>
        <v>30114.78260869559</v>
      </c>
      <c r="S761" s="18">
        <v>0</v>
      </c>
      <c r="T761" s="18">
        <f t="shared" si="73"/>
        <v>77114.78260869559</v>
      </c>
      <c r="U761" s="18">
        <f t="shared" si="74"/>
        <v>77100</v>
      </c>
      <c r="V761" s="13" t="s">
        <v>1039</v>
      </c>
      <c r="W761" s="13" t="s">
        <v>1038</v>
      </c>
      <c r="X761" s="44" t="s">
        <v>5922</v>
      </c>
      <c r="Y761" s="13" t="s">
        <v>30</v>
      </c>
      <c r="Z761" s="19">
        <v>43294</v>
      </c>
      <c r="AA761" s="20">
        <f t="shared" si="75"/>
        <v>77100</v>
      </c>
      <c r="AB761" s="20">
        <v>78800</v>
      </c>
      <c r="AC761" s="24" t="s">
        <v>1236</v>
      </c>
      <c r="AD761" s="147"/>
    </row>
    <row r="762" spans="1:30" s="128" customFormat="1" ht="33" x14ac:dyDescent="0.25">
      <c r="A762" s="135">
        <v>756</v>
      </c>
      <c r="B762" s="40" t="s">
        <v>4502</v>
      </c>
      <c r="C762" s="12" t="s">
        <v>1285</v>
      </c>
      <c r="D762" s="13" t="s">
        <v>1234</v>
      </c>
      <c r="E762" s="13" t="s">
        <v>4326</v>
      </c>
      <c r="F762" s="12" t="s">
        <v>1286</v>
      </c>
      <c r="G762" s="14" t="s">
        <v>1287</v>
      </c>
      <c r="H762" s="14" t="s">
        <v>1287</v>
      </c>
      <c r="I762" s="15" t="s">
        <v>1287</v>
      </c>
      <c r="J762" s="12" t="s">
        <v>112</v>
      </c>
      <c r="K762" s="12" t="s">
        <v>62</v>
      </c>
      <c r="L762" s="12">
        <v>280</v>
      </c>
      <c r="M762" s="16">
        <v>280</v>
      </c>
      <c r="N762" s="14" t="s">
        <v>1235</v>
      </c>
      <c r="O762" s="17">
        <v>47000</v>
      </c>
      <c r="P762" s="17">
        <v>23165.217391304301</v>
      </c>
      <c r="Q762" s="18">
        <v>70100</v>
      </c>
      <c r="R762" s="18">
        <f t="shared" si="72"/>
        <v>30114.78260869559</v>
      </c>
      <c r="S762" s="18">
        <v>0</v>
      </c>
      <c r="T762" s="18">
        <f t="shared" si="73"/>
        <v>77114.78260869559</v>
      </c>
      <c r="U762" s="18">
        <f t="shared" si="74"/>
        <v>77100</v>
      </c>
      <c r="V762" s="13" t="s">
        <v>1039</v>
      </c>
      <c r="W762" s="13" t="s">
        <v>1038</v>
      </c>
      <c r="X762" s="44" t="s">
        <v>5922</v>
      </c>
      <c r="Y762" s="13" t="s">
        <v>30</v>
      </c>
      <c r="Z762" s="19">
        <v>43294</v>
      </c>
      <c r="AA762" s="20">
        <f t="shared" si="75"/>
        <v>77100</v>
      </c>
      <c r="AB762" s="20">
        <v>78800</v>
      </c>
      <c r="AC762" s="24" t="s">
        <v>1236</v>
      </c>
      <c r="AD762" s="147"/>
    </row>
    <row r="763" spans="1:30" s="128" customFormat="1" ht="16.5" x14ac:dyDescent="0.25">
      <c r="A763" s="135">
        <v>757</v>
      </c>
      <c r="B763" s="40" t="s">
        <v>4503</v>
      </c>
      <c r="C763" s="12" t="s">
        <v>1266</v>
      </c>
      <c r="D763" s="13" t="s">
        <v>1234</v>
      </c>
      <c r="E763" s="13" t="s">
        <v>4326</v>
      </c>
      <c r="F763" s="12" t="s">
        <v>1267</v>
      </c>
      <c r="G763" s="14" t="s">
        <v>1238</v>
      </c>
      <c r="H763" s="14" t="s">
        <v>1238</v>
      </c>
      <c r="I763" s="15" t="s">
        <v>1238</v>
      </c>
      <c r="J763" s="12" t="s">
        <v>112</v>
      </c>
      <c r="K763" s="12" t="s">
        <v>62</v>
      </c>
      <c r="L763" s="12">
        <v>280</v>
      </c>
      <c r="M763" s="16">
        <v>280</v>
      </c>
      <c r="N763" s="14" t="s">
        <v>1235</v>
      </c>
      <c r="O763" s="17">
        <v>47000</v>
      </c>
      <c r="P763" s="17">
        <v>23165.217391304301</v>
      </c>
      <c r="Q763" s="18">
        <v>70100</v>
      </c>
      <c r="R763" s="18">
        <f t="shared" si="72"/>
        <v>30114.78260869559</v>
      </c>
      <c r="S763" s="18">
        <v>0</v>
      </c>
      <c r="T763" s="18">
        <f t="shared" si="73"/>
        <v>77114.78260869559</v>
      </c>
      <c r="U763" s="18">
        <f t="shared" si="74"/>
        <v>77100</v>
      </c>
      <c r="V763" s="13" t="s">
        <v>1039</v>
      </c>
      <c r="W763" s="13" t="s">
        <v>1038</v>
      </c>
      <c r="X763" s="44" t="s">
        <v>5922</v>
      </c>
      <c r="Y763" s="13" t="s">
        <v>30</v>
      </c>
      <c r="Z763" s="19">
        <v>43294</v>
      </c>
      <c r="AA763" s="20">
        <f t="shared" si="75"/>
        <v>77100</v>
      </c>
      <c r="AB763" s="20">
        <v>78800</v>
      </c>
      <c r="AC763" s="24" t="s">
        <v>1236</v>
      </c>
      <c r="AD763" s="147"/>
    </row>
    <row r="764" spans="1:30" s="128" customFormat="1" ht="16.5" x14ac:dyDescent="0.25">
      <c r="A764" s="135">
        <v>758</v>
      </c>
      <c r="B764" s="40" t="s">
        <v>4504</v>
      </c>
      <c r="C764" s="12" t="s">
        <v>1268</v>
      </c>
      <c r="D764" s="13" t="s">
        <v>1234</v>
      </c>
      <c r="E764" s="13" t="s">
        <v>4326</v>
      </c>
      <c r="F764" s="12" t="s">
        <v>1269</v>
      </c>
      <c r="G764" s="14" t="s">
        <v>1270</v>
      </c>
      <c r="H764" s="14" t="s">
        <v>1270</v>
      </c>
      <c r="I764" s="15" t="s">
        <v>1270</v>
      </c>
      <c r="J764" s="12" t="s">
        <v>112</v>
      </c>
      <c r="K764" s="12" t="s">
        <v>62</v>
      </c>
      <c r="L764" s="12">
        <v>280</v>
      </c>
      <c r="M764" s="16">
        <v>280</v>
      </c>
      <c r="N764" s="14" t="s">
        <v>1235</v>
      </c>
      <c r="O764" s="17">
        <v>47000</v>
      </c>
      <c r="P764" s="17">
        <v>23165.217391304301</v>
      </c>
      <c r="Q764" s="18">
        <v>70100</v>
      </c>
      <c r="R764" s="18">
        <f t="shared" si="72"/>
        <v>30114.78260869559</v>
      </c>
      <c r="S764" s="18">
        <v>0</v>
      </c>
      <c r="T764" s="18">
        <f t="shared" si="73"/>
        <v>77114.78260869559</v>
      </c>
      <c r="U764" s="18">
        <f t="shared" si="74"/>
        <v>77100</v>
      </c>
      <c r="V764" s="13" t="s">
        <v>1039</v>
      </c>
      <c r="W764" s="13" t="s">
        <v>1038</v>
      </c>
      <c r="X764" s="44" t="s">
        <v>5922</v>
      </c>
      <c r="Y764" s="13" t="s">
        <v>30</v>
      </c>
      <c r="Z764" s="19">
        <v>43294</v>
      </c>
      <c r="AA764" s="20">
        <f t="shared" si="75"/>
        <v>77100</v>
      </c>
      <c r="AB764" s="20">
        <v>78800</v>
      </c>
      <c r="AC764" s="24" t="s">
        <v>1236</v>
      </c>
      <c r="AD764" s="147"/>
    </row>
    <row r="765" spans="1:30" s="128" customFormat="1" ht="33" x14ac:dyDescent="0.25">
      <c r="A765" s="135">
        <v>759</v>
      </c>
      <c r="B765" s="40" t="s">
        <v>4505</v>
      </c>
      <c r="C765" s="12" t="s">
        <v>1280</v>
      </c>
      <c r="D765" s="13" t="s">
        <v>1234</v>
      </c>
      <c r="E765" s="13" t="s">
        <v>4326</v>
      </c>
      <c r="F765" s="12" t="s">
        <v>1281</v>
      </c>
      <c r="G765" s="14" t="s">
        <v>1282</v>
      </c>
      <c r="H765" s="14" t="s">
        <v>1282</v>
      </c>
      <c r="I765" s="15" t="s">
        <v>1282</v>
      </c>
      <c r="J765" s="12" t="s">
        <v>112</v>
      </c>
      <c r="K765" s="12" t="s">
        <v>62</v>
      </c>
      <c r="L765" s="12">
        <v>280</v>
      </c>
      <c r="M765" s="16">
        <v>280</v>
      </c>
      <c r="N765" s="14" t="s">
        <v>1235</v>
      </c>
      <c r="O765" s="17">
        <v>47000</v>
      </c>
      <c r="P765" s="17">
        <v>23165.217391304301</v>
      </c>
      <c r="Q765" s="18">
        <v>70100</v>
      </c>
      <c r="R765" s="18">
        <f t="shared" si="72"/>
        <v>30114.78260869559</v>
      </c>
      <c r="S765" s="18">
        <v>0</v>
      </c>
      <c r="T765" s="18">
        <f t="shared" si="73"/>
        <v>77114.78260869559</v>
      </c>
      <c r="U765" s="18">
        <f t="shared" si="74"/>
        <v>77100</v>
      </c>
      <c r="V765" s="13" t="s">
        <v>1039</v>
      </c>
      <c r="W765" s="13" t="s">
        <v>1038</v>
      </c>
      <c r="X765" s="44" t="s">
        <v>5922</v>
      </c>
      <c r="Y765" s="13" t="s">
        <v>30</v>
      </c>
      <c r="Z765" s="19">
        <v>43294</v>
      </c>
      <c r="AA765" s="20">
        <f t="shared" si="75"/>
        <v>77100</v>
      </c>
      <c r="AB765" s="20">
        <v>78800</v>
      </c>
      <c r="AC765" s="24" t="s">
        <v>1236</v>
      </c>
      <c r="AD765" s="147"/>
    </row>
    <row r="766" spans="1:30" s="128" customFormat="1" ht="33" x14ac:dyDescent="0.25">
      <c r="A766" s="135">
        <v>760</v>
      </c>
      <c r="B766" s="40" t="s">
        <v>4506</v>
      </c>
      <c r="C766" s="12" t="s">
        <v>1306</v>
      </c>
      <c r="D766" s="13" t="s">
        <v>1234</v>
      </c>
      <c r="E766" s="13" t="s">
        <v>4326</v>
      </c>
      <c r="F766" s="12" t="s">
        <v>1307</v>
      </c>
      <c r="G766" s="14" t="s">
        <v>1308</v>
      </c>
      <c r="H766" s="14" t="s">
        <v>1308</v>
      </c>
      <c r="I766" s="15" t="s">
        <v>1308</v>
      </c>
      <c r="J766" s="12" t="s">
        <v>26</v>
      </c>
      <c r="K766" s="12" t="s">
        <v>62</v>
      </c>
      <c r="L766" s="12">
        <v>280</v>
      </c>
      <c r="M766" s="16">
        <v>280</v>
      </c>
      <c r="N766" s="14" t="s">
        <v>1235</v>
      </c>
      <c r="O766" s="17">
        <v>47000</v>
      </c>
      <c r="P766" s="17">
        <v>23165.217391304301</v>
      </c>
      <c r="Q766" s="18">
        <v>70100</v>
      </c>
      <c r="R766" s="18">
        <f t="shared" si="72"/>
        <v>30114.78260869559</v>
      </c>
      <c r="S766" s="18">
        <v>0</v>
      </c>
      <c r="T766" s="18">
        <f t="shared" si="73"/>
        <v>77114.78260869559</v>
      </c>
      <c r="U766" s="18">
        <f t="shared" si="74"/>
        <v>77100</v>
      </c>
      <c r="V766" s="13" t="s">
        <v>1039</v>
      </c>
      <c r="W766" s="13" t="s">
        <v>1038</v>
      </c>
      <c r="X766" s="44" t="s">
        <v>5922</v>
      </c>
      <c r="Y766" s="13" t="s">
        <v>30</v>
      </c>
      <c r="Z766" s="19">
        <v>43294</v>
      </c>
      <c r="AA766" s="20">
        <f t="shared" si="75"/>
        <v>77100</v>
      </c>
      <c r="AB766" s="20">
        <v>78800</v>
      </c>
      <c r="AC766" s="24" t="s">
        <v>1236</v>
      </c>
      <c r="AD766" s="147"/>
    </row>
    <row r="767" spans="1:30" s="128" customFormat="1" ht="16.5" x14ac:dyDescent="0.25">
      <c r="A767" s="135">
        <v>761</v>
      </c>
      <c r="B767" s="40" t="s">
        <v>4507</v>
      </c>
      <c r="C767" s="12" t="s">
        <v>1304</v>
      </c>
      <c r="D767" s="13" t="s">
        <v>1234</v>
      </c>
      <c r="E767" s="13" t="s">
        <v>4326</v>
      </c>
      <c r="F767" s="12" t="s">
        <v>1305</v>
      </c>
      <c r="G767" s="14" t="s">
        <v>1242</v>
      </c>
      <c r="H767" s="14" t="s">
        <v>1242</v>
      </c>
      <c r="I767" s="15" t="s">
        <v>1242</v>
      </c>
      <c r="J767" s="12" t="s">
        <v>26</v>
      </c>
      <c r="K767" s="12" t="s">
        <v>62</v>
      </c>
      <c r="L767" s="12">
        <v>280</v>
      </c>
      <c r="M767" s="16">
        <v>280</v>
      </c>
      <c r="N767" s="14" t="s">
        <v>1235</v>
      </c>
      <c r="O767" s="17">
        <v>47000</v>
      </c>
      <c r="P767" s="17">
        <v>23165.217391304301</v>
      </c>
      <c r="Q767" s="18">
        <v>70100</v>
      </c>
      <c r="R767" s="18">
        <f t="shared" si="72"/>
        <v>30114.78260869559</v>
      </c>
      <c r="S767" s="18">
        <v>0</v>
      </c>
      <c r="T767" s="18">
        <f t="shared" si="73"/>
        <v>77114.78260869559</v>
      </c>
      <c r="U767" s="18">
        <f t="shared" si="74"/>
        <v>77100</v>
      </c>
      <c r="V767" s="13" t="s">
        <v>1039</v>
      </c>
      <c r="W767" s="13" t="s">
        <v>1038</v>
      </c>
      <c r="X767" s="44" t="s">
        <v>5922</v>
      </c>
      <c r="Y767" s="13" t="s">
        <v>30</v>
      </c>
      <c r="Z767" s="19">
        <v>43294</v>
      </c>
      <c r="AA767" s="20">
        <f t="shared" si="75"/>
        <v>77100</v>
      </c>
      <c r="AB767" s="20">
        <v>78800</v>
      </c>
      <c r="AC767" s="24" t="s">
        <v>1236</v>
      </c>
      <c r="AD767" s="147"/>
    </row>
    <row r="768" spans="1:30" s="128" customFormat="1" ht="33" x14ac:dyDescent="0.25">
      <c r="A768" s="135">
        <v>762</v>
      </c>
      <c r="B768" s="40" t="s">
        <v>4508</v>
      </c>
      <c r="C768" s="12" t="s">
        <v>1274</v>
      </c>
      <c r="D768" s="13" t="s">
        <v>1234</v>
      </c>
      <c r="E768" s="13" t="s">
        <v>4326</v>
      </c>
      <c r="F768" s="12" t="s">
        <v>1275</v>
      </c>
      <c r="G768" s="14" t="s">
        <v>1276</v>
      </c>
      <c r="H768" s="14" t="s">
        <v>1276</v>
      </c>
      <c r="I768" s="15" t="s">
        <v>1276</v>
      </c>
      <c r="J768" s="12" t="s">
        <v>26</v>
      </c>
      <c r="K768" s="12" t="s">
        <v>62</v>
      </c>
      <c r="L768" s="12">
        <v>280</v>
      </c>
      <c r="M768" s="16">
        <v>280</v>
      </c>
      <c r="N768" s="14" t="s">
        <v>1235</v>
      </c>
      <c r="O768" s="17">
        <v>47000</v>
      </c>
      <c r="P768" s="17">
        <v>23165.217391304301</v>
      </c>
      <c r="Q768" s="18">
        <v>70100</v>
      </c>
      <c r="R768" s="18">
        <f t="shared" si="72"/>
        <v>30114.78260869559</v>
      </c>
      <c r="S768" s="18">
        <v>0</v>
      </c>
      <c r="T768" s="18">
        <f t="shared" si="73"/>
        <v>77114.78260869559</v>
      </c>
      <c r="U768" s="18">
        <f t="shared" si="74"/>
        <v>77100</v>
      </c>
      <c r="V768" s="13" t="s">
        <v>1039</v>
      </c>
      <c r="W768" s="13" t="s">
        <v>1038</v>
      </c>
      <c r="X768" s="44" t="s">
        <v>5922</v>
      </c>
      <c r="Y768" s="13" t="s">
        <v>30</v>
      </c>
      <c r="Z768" s="19">
        <v>43294</v>
      </c>
      <c r="AA768" s="20">
        <f t="shared" si="75"/>
        <v>77100</v>
      </c>
      <c r="AB768" s="20">
        <v>78800</v>
      </c>
      <c r="AC768" s="24" t="s">
        <v>1236</v>
      </c>
      <c r="AD768" s="147"/>
    </row>
    <row r="769" spans="1:30" s="128" customFormat="1" ht="16.5" x14ac:dyDescent="0.25">
      <c r="A769" s="135">
        <v>763</v>
      </c>
      <c r="B769" s="40" t="s">
        <v>4509</v>
      </c>
      <c r="C769" s="12" t="s">
        <v>1277</v>
      </c>
      <c r="D769" s="13" t="s">
        <v>1234</v>
      </c>
      <c r="E769" s="13" t="s">
        <v>4326</v>
      </c>
      <c r="F769" s="12" t="s">
        <v>1278</v>
      </c>
      <c r="G769" s="14" t="s">
        <v>1279</v>
      </c>
      <c r="H769" s="14" t="s">
        <v>1279</v>
      </c>
      <c r="I769" s="15" t="s">
        <v>1279</v>
      </c>
      <c r="J769" s="12" t="s">
        <v>112</v>
      </c>
      <c r="K769" s="12" t="s">
        <v>62</v>
      </c>
      <c r="L769" s="12">
        <v>280</v>
      </c>
      <c r="M769" s="16">
        <v>280</v>
      </c>
      <c r="N769" s="14" t="s">
        <v>1235</v>
      </c>
      <c r="O769" s="17">
        <v>47000</v>
      </c>
      <c r="P769" s="17">
        <v>23165.217391304301</v>
      </c>
      <c r="Q769" s="18">
        <v>70100</v>
      </c>
      <c r="R769" s="18">
        <f t="shared" si="72"/>
        <v>30114.78260869559</v>
      </c>
      <c r="S769" s="18">
        <v>0</v>
      </c>
      <c r="T769" s="18">
        <f t="shared" si="73"/>
        <v>77114.78260869559</v>
      </c>
      <c r="U769" s="18">
        <f t="shared" si="74"/>
        <v>77100</v>
      </c>
      <c r="V769" s="13" t="s">
        <v>1039</v>
      </c>
      <c r="W769" s="13" t="s">
        <v>1038</v>
      </c>
      <c r="X769" s="44" t="s">
        <v>5922</v>
      </c>
      <c r="Y769" s="13" t="s">
        <v>30</v>
      </c>
      <c r="Z769" s="19">
        <v>43294</v>
      </c>
      <c r="AA769" s="20">
        <f t="shared" si="75"/>
        <v>77100</v>
      </c>
      <c r="AB769" s="20">
        <v>78800</v>
      </c>
      <c r="AC769" s="24" t="s">
        <v>1236</v>
      </c>
      <c r="AD769" s="147"/>
    </row>
    <row r="770" spans="1:30" s="128" customFormat="1" ht="33" x14ac:dyDescent="0.25">
      <c r="A770" s="135">
        <v>764</v>
      </c>
      <c r="B770" s="148" t="s">
        <v>4510</v>
      </c>
      <c r="C770" s="149" t="s">
        <v>1300</v>
      </c>
      <c r="D770" s="150" t="s">
        <v>1234</v>
      </c>
      <c r="E770" s="150" t="s">
        <v>4326</v>
      </c>
      <c r="F770" s="149" t="s">
        <v>1301</v>
      </c>
      <c r="G770" s="151" t="s">
        <v>1247</v>
      </c>
      <c r="H770" s="151" t="s">
        <v>1247</v>
      </c>
      <c r="I770" s="152" t="s">
        <v>1247</v>
      </c>
      <c r="J770" s="149" t="s">
        <v>112</v>
      </c>
      <c r="K770" s="149" t="s">
        <v>62</v>
      </c>
      <c r="L770" s="149">
        <v>280</v>
      </c>
      <c r="M770" s="153">
        <v>280</v>
      </c>
      <c r="N770" s="151" t="s">
        <v>1235</v>
      </c>
      <c r="O770" s="154">
        <v>47000</v>
      </c>
      <c r="P770" s="154">
        <v>23165.217391304301</v>
      </c>
      <c r="Q770" s="155">
        <v>70100</v>
      </c>
      <c r="R770" s="155">
        <f t="shared" si="72"/>
        <v>30114.78260869559</v>
      </c>
      <c r="S770" s="155">
        <v>0</v>
      </c>
      <c r="T770" s="155">
        <f t="shared" si="73"/>
        <v>77114.78260869559</v>
      </c>
      <c r="U770" s="155">
        <f t="shared" si="74"/>
        <v>77100</v>
      </c>
      <c r="V770" s="150" t="s">
        <v>1039</v>
      </c>
      <c r="W770" s="150" t="s">
        <v>1038</v>
      </c>
      <c r="X770" s="44" t="s">
        <v>5922</v>
      </c>
      <c r="Y770" s="150" t="s">
        <v>30</v>
      </c>
      <c r="Z770" s="156">
        <v>43294</v>
      </c>
      <c r="AA770" s="157">
        <f t="shared" si="75"/>
        <v>77100</v>
      </c>
      <c r="AB770" s="157">
        <v>78800</v>
      </c>
      <c r="AC770" s="158" t="s">
        <v>1236</v>
      </c>
      <c r="AD770" s="147"/>
    </row>
    <row r="771" spans="1:30" s="128" customFormat="1" ht="33" x14ac:dyDescent="0.25">
      <c r="A771" s="135">
        <v>765</v>
      </c>
      <c r="B771" s="148" t="s">
        <v>4511</v>
      </c>
      <c r="C771" s="149" t="s">
        <v>1297</v>
      </c>
      <c r="D771" s="150" t="s">
        <v>1234</v>
      </c>
      <c r="E771" s="150" t="s">
        <v>4326</v>
      </c>
      <c r="F771" s="149" t="s">
        <v>1298</v>
      </c>
      <c r="G771" s="151" t="s">
        <v>1299</v>
      </c>
      <c r="H771" s="151" t="s">
        <v>1299</v>
      </c>
      <c r="I771" s="152" t="s">
        <v>1299</v>
      </c>
      <c r="J771" s="149" t="s">
        <v>112</v>
      </c>
      <c r="K771" s="149" t="s">
        <v>62</v>
      </c>
      <c r="L771" s="149">
        <v>280</v>
      </c>
      <c r="M771" s="153">
        <v>280</v>
      </c>
      <c r="N771" s="151" t="s">
        <v>1235</v>
      </c>
      <c r="O771" s="154">
        <v>47000</v>
      </c>
      <c r="P771" s="154">
        <v>23165.217391304301</v>
      </c>
      <c r="Q771" s="155">
        <v>70100</v>
      </c>
      <c r="R771" s="155">
        <f t="shared" si="72"/>
        <v>30114.78260869559</v>
      </c>
      <c r="S771" s="155">
        <v>0</v>
      </c>
      <c r="T771" s="155">
        <f t="shared" si="73"/>
        <v>77114.78260869559</v>
      </c>
      <c r="U771" s="155">
        <f t="shared" si="74"/>
        <v>77100</v>
      </c>
      <c r="V771" s="150" t="s">
        <v>1039</v>
      </c>
      <c r="W771" s="150" t="s">
        <v>1038</v>
      </c>
      <c r="X771" s="44" t="s">
        <v>5922</v>
      </c>
      <c r="Y771" s="150" t="s">
        <v>30</v>
      </c>
      <c r="Z771" s="156">
        <v>43294</v>
      </c>
      <c r="AA771" s="157">
        <f t="shared" si="75"/>
        <v>77100</v>
      </c>
      <c r="AB771" s="157">
        <v>78800</v>
      </c>
      <c r="AC771" s="158" t="s">
        <v>1236</v>
      </c>
      <c r="AD771" s="147"/>
    </row>
    <row r="772" spans="1:30" s="128" customFormat="1" ht="33" x14ac:dyDescent="0.25">
      <c r="A772" s="135">
        <v>766</v>
      </c>
      <c r="B772" s="148" t="s">
        <v>4512</v>
      </c>
      <c r="C772" s="149" t="s">
        <v>1334</v>
      </c>
      <c r="D772" s="150" t="s">
        <v>1309</v>
      </c>
      <c r="E772" s="150" t="s">
        <v>5298</v>
      </c>
      <c r="F772" s="149" t="s">
        <v>1335</v>
      </c>
      <c r="G772" s="151" t="s">
        <v>1336</v>
      </c>
      <c r="H772" s="151" t="s">
        <v>1336</v>
      </c>
      <c r="I772" s="152" t="s">
        <v>1336</v>
      </c>
      <c r="J772" s="149" t="s">
        <v>112</v>
      </c>
      <c r="K772" s="149" t="s">
        <v>62</v>
      </c>
      <c r="L772" s="149">
        <v>289</v>
      </c>
      <c r="M772" s="153">
        <v>289</v>
      </c>
      <c r="N772" s="151" t="s">
        <v>1310</v>
      </c>
      <c r="O772" s="154">
        <v>47000</v>
      </c>
      <c r="P772" s="154">
        <v>22382.608695652201</v>
      </c>
      <c r="Q772" s="155">
        <v>69300</v>
      </c>
      <c r="R772" s="155">
        <f t="shared" si="72"/>
        <v>29097.391304347861</v>
      </c>
      <c r="S772" s="155">
        <v>0</v>
      </c>
      <c r="T772" s="155">
        <f t="shared" si="73"/>
        <v>76097.391304347868</v>
      </c>
      <c r="U772" s="155">
        <f t="shared" si="74"/>
        <v>76000</v>
      </c>
      <c r="V772" s="150" t="s">
        <v>34</v>
      </c>
      <c r="W772" s="150" t="s">
        <v>1038</v>
      </c>
      <c r="X772" s="44" t="s">
        <v>5922</v>
      </c>
      <c r="Y772" s="150" t="s">
        <v>35</v>
      </c>
      <c r="Z772" s="156">
        <v>43294</v>
      </c>
      <c r="AA772" s="157">
        <f t="shared" si="75"/>
        <v>76000</v>
      </c>
      <c r="AB772" s="157">
        <v>77700</v>
      </c>
      <c r="AC772" s="158"/>
      <c r="AD772" s="147"/>
    </row>
    <row r="773" spans="1:30" s="128" customFormat="1" ht="33" x14ac:dyDescent="0.25">
      <c r="A773" s="135">
        <v>767</v>
      </c>
      <c r="B773" s="40" t="s">
        <v>4513</v>
      </c>
      <c r="C773" s="12" t="s">
        <v>1337</v>
      </c>
      <c r="D773" s="13" t="s">
        <v>1309</v>
      </c>
      <c r="E773" s="13" t="s">
        <v>5298</v>
      </c>
      <c r="F773" s="12" t="s">
        <v>1338</v>
      </c>
      <c r="G773" s="14" t="s">
        <v>1339</v>
      </c>
      <c r="H773" s="14" t="s">
        <v>1339</v>
      </c>
      <c r="I773" s="15" t="s">
        <v>1339</v>
      </c>
      <c r="J773" s="12" t="s">
        <v>112</v>
      </c>
      <c r="K773" s="12" t="s">
        <v>62</v>
      </c>
      <c r="L773" s="12">
        <v>289</v>
      </c>
      <c r="M773" s="16">
        <v>289</v>
      </c>
      <c r="N773" s="14" t="s">
        <v>1310</v>
      </c>
      <c r="O773" s="17">
        <v>47000</v>
      </c>
      <c r="P773" s="17">
        <v>22382.608695652201</v>
      </c>
      <c r="Q773" s="18">
        <v>69300</v>
      </c>
      <c r="R773" s="18">
        <f t="shared" si="72"/>
        <v>29097.391304347861</v>
      </c>
      <c r="S773" s="18">
        <v>0</v>
      </c>
      <c r="T773" s="18">
        <f t="shared" si="73"/>
        <v>76097.391304347868</v>
      </c>
      <c r="U773" s="18">
        <f t="shared" si="74"/>
        <v>76000</v>
      </c>
      <c r="V773" s="13" t="s">
        <v>34</v>
      </c>
      <c r="W773" s="13" t="s">
        <v>1038</v>
      </c>
      <c r="X773" s="44" t="s">
        <v>5922</v>
      </c>
      <c r="Y773" s="13" t="s">
        <v>35</v>
      </c>
      <c r="Z773" s="19">
        <v>43294</v>
      </c>
      <c r="AA773" s="20">
        <f t="shared" si="75"/>
        <v>76000</v>
      </c>
      <c r="AB773" s="20">
        <v>77700</v>
      </c>
      <c r="AC773" s="24"/>
      <c r="AD773" s="147"/>
    </row>
    <row r="774" spans="1:30" s="128" customFormat="1" ht="33" x14ac:dyDescent="0.25">
      <c r="A774" s="135">
        <v>768</v>
      </c>
      <c r="B774" s="40" t="s">
        <v>4514</v>
      </c>
      <c r="C774" s="12" t="s">
        <v>1319</v>
      </c>
      <c r="D774" s="13" t="s">
        <v>1309</v>
      </c>
      <c r="E774" s="13" t="s">
        <v>5298</v>
      </c>
      <c r="F774" s="12" t="s">
        <v>1320</v>
      </c>
      <c r="G774" s="14" t="s">
        <v>1321</v>
      </c>
      <c r="H774" s="14" t="s">
        <v>1321</v>
      </c>
      <c r="I774" s="15" t="s">
        <v>1321</v>
      </c>
      <c r="J774" s="12" t="s">
        <v>112</v>
      </c>
      <c r="K774" s="12" t="s">
        <v>62</v>
      </c>
      <c r="L774" s="12">
        <v>289</v>
      </c>
      <c r="M774" s="16">
        <v>289</v>
      </c>
      <c r="N774" s="14" t="s">
        <v>1310</v>
      </c>
      <c r="O774" s="17">
        <v>47000</v>
      </c>
      <c r="P774" s="17">
        <v>22382.608695652201</v>
      </c>
      <c r="Q774" s="18">
        <v>69300</v>
      </c>
      <c r="R774" s="18">
        <f t="shared" si="72"/>
        <v>29097.391304347861</v>
      </c>
      <c r="S774" s="18">
        <v>0</v>
      </c>
      <c r="T774" s="18">
        <f t="shared" si="73"/>
        <v>76097.391304347868</v>
      </c>
      <c r="U774" s="18">
        <f t="shared" si="74"/>
        <v>76000</v>
      </c>
      <c r="V774" s="13" t="s">
        <v>34</v>
      </c>
      <c r="W774" s="13" t="s">
        <v>1038</v>
      </c>
      <c r="X774" s="44" t="s">
        <v>5922</v>
      </c>
      <c r="Y774" s="13" t="s">
        <v>35</v>
      </c>
      <c r="Z774" s="19">
        <v>43294</v>
      </c>
      <c r="AA774" s="20">
        <f t="shared" si="75"/>
        <v>76000</v>
      </c>
      <c r="AB774" s="20">
        <v>77700</v>
      </c>
      <c r="AC774" s="24"/>
      <c r="AD774" s="147"/>
    </row>
    <row r="775" spans="1:30" s="128" customFormat="1" ht="33" x14ac:dyDescent="0.25">
      <c r="A775" s="135">
        <v>769</v>
      </c>
      <c r="B775" s="40" t="s">
        <v>4515</v>
      </c>
      <c r="C775" s="12" t="s">
        <v>1328</v>
      </c>
      <c r="D775" s="13" t="s">
        <v>1309</v>
      </c>
      <c r="E775" s="13" t="s">
        <v>5298</v>
      </c>
      <c r="F775" s="12" t="s">
        <v>1329</v>
      </c>
      <c r="G775" s="14" t="s">
        <v>1330</v>
      </c>
      <c r="H775" s="14" t="s">
        <v>1330</v>
      </c>
      <c r="I775" s="15" t="s">
        <v>1330</v>
      </c>
      <c r="J775" s="12" t="s">
        <v>112</v>
      </c>
      <c r="K775" s="12" t="s">
        <v>62</v>
      </c>
      <c r="L775" s="12">
        <v>289</v>
      </c>
      <c r="M775" s="16">
        <v>289</v>
      </c>
      <c r="N775" s="14" t="s">
        <v>1310</v>
      </c>
      <c r="O775" s="17">
        <v>47000</v>
      </c>
      <c r="P775" s="17">
        <v>22382.608695652201</v>
      </c>
      <c r="Q775" s="18">
        <v>69300</v>
      </c>
      <c r="R775" s="18">
        <f t="shared" si="72"/>
        <v>29097.391304347861</v>
      </c>
      <c r="S775" s="18">
        <v>0</v>
      </c>
      <c r="T775" s="18">
        <f t="shared" si="73"/>
        <v>76097.391304347868</v>
      </c>
      <c r="U775" s="18">
        <f t="shared" si="74"/>
        <v>76000</v>
      </c>
      <c r="V775" s="13" t="s">
        <v>34</v>
      </c>
      <c r="W775" s="13" t="s">
        <v>1038</v>
      </c>
      <c r="X775" s="44" t="s">
        <v>5922</v>
      </c>
      <c r="Y775" s="13" t="s">
        <v>35</v>
      </c>
      <c r="Z775" s="19">
        <v>43294</v>
      </c>
      <c r="AA775" s="20">
        <f t="shared" si="75"/>
        <v>76000</v>
      </c>
      <c r="AB775" s="20">
        <v>77700</v>
      </c>
      <c r="AC775" s="24"/>
      <c r="AD775" s="147"/>
    </row>
    <row r="776" spans="1:30" s="128" customFormat="1" ht="33" x14ac:dyDescent="0.25">
      <c r="A776" s="135">
        <v>770</v>
      </c>
      <c r="B776" s="40" t="s">
        <v>4516</v>
      </c>
      <c r="C776" s="12" t="s">
        <v>1421</v>
      </c>
      <c r="D776" s="13" t="s">
        <v>1309</v>
      </c>
      <c r="E776" s="13" t="s">
        <v>4326</v>
      </c>
      <c r="F776" s="12" t="s">
        <v>1422</v>
      </c>
      <c r="G776" s="14" t="s">
        <v>1423</v>
      </c>
      <c r="H776" s="14" t="s">
        <v>1423</v>
      </c>
      <c r="I776" s="15" t="s">
        <v>1423</v>
      </c>
      <c r="J776" s="12" t="s">
        <v>112</v>
      </c>
      <c r="K776" s="12" t="s">
        <v>62</v>
      </c>
      <c r="L776" s="12">
        <v>289</v>
      </c>
      <c r="M776" s="16">
        <v>289</v>
      </c>
      <c r="N776" s="14" t="s">
        <v>1310</v>
      </c>
      <c r="O776" s="17">
        <v>47000</v>
      </c>
      <c r="P776" s="17">
        <v>22382.608695652201</v>
      </c>
      <c r="Q776" s="18">
        <v>69300</v>
      </c>
      <c r="R776" s="18">
        <f t="shared" si="72"/>
        <v>29097.391304347861</v>
      </c>
      <c r="S776" s="18">
        <v>0</v>
      </c>
      <c r="T776" s="18">
        <f t="shared" si="73"/>
        <v>76097.391304347868</v>
      </c>
      <c r="U776" s="18">
        <f t="shared" si="74"/>
        <v>76000</v>
      </c>
      <c r="V776" s="13" t="s">
        <v>1039</v>
      </c>
      <c r="W776" s="13" t="s">
        <v>1038</v>
      </c>
      <c r="X776" s="44" t="s">
        <v>5921</v>
      </c>
      <c r="Y776" s="13" t="s">
        <v>30</v>
      </c>
      <c r="Z776" s="19">
        <v>43294</v>
      </c>
      <c r="AA776" s="20">
        <f t="shared" si="75"/>
        <v>76000</v>
      </c>
      <c r="AB776" s="20">
        <v>77700</v>
      </c>
      <c r="AC776" s="24"/>
      <c r="AD776" s="147"/>
    </row>
    <row r="777" spans="1:30" s="128" customFormat="1" ht="33" x14ac:dyDescent="0.25">
      <c r="A777" s="135">
        <v>771</v>
      </c>
      <c r="B777" s="40" t="s">
        <v>4517</v>
      </c>
      <c r="C777" s="12" t="s">
        <v>1416</v>
      </c>
      <c r="D777" s="13" t="s">
        <v>1309</v>
      </c>
      <c r="E777" s="13" t="s">
        <v>4326</v>
      </c>
      <c r="F777" s="12" t="s">
        <v>1417</v>
      </c>
      <c r="G777" s="14" t="s">
        <v>1418</v>
      </c>
      <c r="H777" s="14" t="s">
        <v>1418</v>
      </c>
      <c r="I777" s="15" t="s">
        <v>1418</v>
      </c>
      <c r="J777" s="12" t="s">
        <v>112</v>
      </c>
      <c r="K777" s="12" t="s">
        <v>62</v>
      </c>
      <c r="L777" s="12">
        <v>289</v>
      </c>
      <c r="M777" s="16">
        <v>289</v>
      </c>
      <c r="N777" s="14" t="s">
        <v>1310</v>
      </c>
      <c r="O777" s="17">
        <v>47000</v>
      </c>
      <c r="P777" s="17">
        <v>22382.608695652201</v>
      </c>
      <c r="Q777" s="18">
        <v>69300</v>
      </c>
      <c r="R777" s="18">
        <f t="shared" si="72"/>
        <v>29097.391304347861</v>
      </c>
      <c r="S777" s="18">
        <v>0</v>
      </c>
      <c r="T777" s="18">
        <f t="shared" si="73"/>
        <v>76097.391304347868</v>
      </c>
      <c r="U777" s="18">
        <f t="shared" si="74"/>
        <v>76000</v>
      </c>
      <c r="V777" s="13" t="s">
        <v>1039</v>
      </c>
      <c r="W777" s="13" t="s">
        <v>1038</v>
      </c>
      <c r="X777" s="44" t="s">
        <v>5921</v>
      </c>
      <c r="Y777" s="13" t="s">
        <v>30</v>
      </c>
      <c r="Z777" s="19">
        <v>43294</v>
      </c>
      <c r="AA777" s="20">
        <f t="shared" si="75"/>
        <v>76000</v>
      </c>
      <c r="AB777" s="20">
        <v>77700</v>
      </c>
      <c r="AC777" s="24"/>
      <c r="AD777" s="147"/>
    </row>
    <row r="778" spans="1:30" s="128" customFormat="1" ht="33" x14ac:dyDescent="0.25">
      <c r="A778" s="135">
        <v>772</v>
      </c>
      <c r="B778" s="40" t="s">
        <v>4518</v>
      </c>
      <c r="C778" s="12" t="s">
        <v>1354</v>
      </c>
      <c r="D778" s="13" t="s">
        <v>1309</v>
      </c>
      <c r="E778" s="13" t="s">
        <v>4326</v>
      </c>
      <c r="F778" s="12" t="s">
        <v>1355</v>
      </c>
      <c r="G778" s="14" t="s">
        <v>1356</v>
      </c>
      <c r="H778" s="14" t="s">
        <v>1356</v>
      </c>
      <c r="I778" s="15" t="s">
        <v>1356</v>
      </c>
      <c r="J778" s="12" t="s">
        <v>112</v>
      </c>
      <c r="K778" s="12" t="s">
        <v>62</v>
      </c>
      <c r="L778" s="12">
        <v>289</v>
      </c>
      <c r="M778" s="16">
        <v>289</v>
      </c>
      <c r="N778" s="14" t="s">
        <v>1310</v>
      </c>
      <c r="O778" s="17">
        <v>47000</v>
      </c>
      <c r="P778" s="17">
        <v>22382.608695652201</v>
      </c>
      <c r="Q778" s="18">
        <v>69300</v>
      </c>
      <c r="R778" s="18">
        <f t="shared" si="72"/>
        <v>29097.391304347861</v>
      </c>
      <c r="S778" s="18">
        <v>0</v>
      </c>
      <c r="T778" s="18">
        <f t="shared" si="73"/>
        <v>76097.391304347868</v>
      </c>
      <c r="U778" s="18">
        <f t="shared" si="74"/>
        <v>76000</v>
      </c>
      <c r="V778" s="13" t="s">
        <v>1039</v>
      </c>
      <c r="W778" s="13" t="s">
        <v>1038</v>
      </c>
      <c r="X778" s="44" t="s">
        <v>5921</v>
      </c>
      <c r="Y778" s="13" t="s">
        <v>30</v>
      </c>
      <c r="Z778" s="19">
        <v>43294</v>
      </c>
      <c r="AA778" s="20">
        <f t="shared" si="75"/>
        <v>76000</v>
      </c>
      <c r="AB778" s="20">
        <v>77700</v>
      </c>
      <c r="AC778" s="24"/>
      <c r="AD778" s="147"/>
    </row>
    <row r="779" spans="1:30" s="128" customFormat="1" ht="33" x14ac:dyDescent="0.25">
      <c r="A779" s="135">
        <v>773</v>
      </c>
      <c r="B779" s="40" t="s">
        <v>4519</v>
      </c>
      <c r="C779" s="12" t="s">
        <v>1352</v>
      </c>
      <c r="D779" s="13" t="s">
        <v>1309</v>
      </c>
      <c r="E779" s="13" t="s">
        <v>4326</v>
      </c>
      <c r="F779" s="12" t="s">
        <v>1353</v>
      </c>
      <c r="G779" s="14" t="s">
        <v>1314</v>
      </c>
      <c r="H779" s="14" t="s">
        <v>1314</v>
      </c>
      <c r="I779" s="15" t="s">
        <v>1314</v>
      </c>
      <c r="J779" s="12" t="s">
        <v>112</v>
      </c>
      <c r="K779" s="12" t="s">
        <v>62</v>
      </c>
      <c r="L779" s="12">
        <v>289</v>
      </c>
      <c r="M779" s="16">
        <v>289</v>
      </c>
      <c r="N779" s="14" t="s">
        <v>1310</v>
      </c>
      <c r="O779" s="17">
        <v>47000</v>
      </c>
      <c r="P779" s="17">
        <v>22382.608695652201</v>
      </c>
      <c r="Q779" s="18">
        <v>69300</v>
      </c>
      <c r="R779" s="18">
        <f t="shared" ref="R779:R842" si="76">+P779/1800000*2340000</f>
        <v>29097.391304347861</v>
      </c>
      <c r="S779" s="18">
        <v>0</v>
      </c>
      <c r="T779" s="18">
        <f t="shared" ref="T779:T842" si="77">+O779+R779+S779</f>
        <v>76097.391304347868</v>
      </c>
      <c r="U779" s="18">
        <f t="shared" ref="U779:U842" si="78">ROUNDDOWN(T779,-2)</f>
        <v>76000</v>
      </c>
      <c r="V779" s="13" t="s">
        <v>1039</v>
      </c>
      <c r="W779" s="13" t="s">
        <v>1038</v>
      </c>
      <c r="X779" s="44" t="s">
        <v>5921</v>
      </c>
      <c r="Y779" s="13" t="s">
        <v>30</v>
      </c>
      <c r="Z779" s="19">
        <v>43294</v>
      </c>
      <c r="AA779" s="20">
        <f t="shared" ref="AA779:AA842" si="79">U779</f>
        <v>76000</v>
      </c>
      <c r="AB779" s="20">
        <v>77700</v>
      </c>
      <c r="AC779" s="24"/>
      <c r="AD779" s="147"/>
    </row>
    <row r="780" spans="1:30" s="128" customFormat="1" ht="33" x14ac:dyDescent="0.25">
      <c r="A780" s="135">
        <v>774</v>
      </c>
      <c r="B780" s="40" t="s">
        <v>4520</v>
      </c>
      <c r="C780" s="12" t="s">
        <v>1350</v>
      </c>
      <c r="D780" s="13" t="s">
        <v>1309</v>
      </c>
      <c r="E780" s="13" t="s">
        <v>4326</v>
      </c>
      <c r="F780" s="12" t="s">
        <v>1351</v>
      </c>
      <c r="G780" s="14" t="s">
        <v>1313</v>
      </c>
      <c r="H780" s="14" t="s">
        <v>1313</v>
      </c>
      <c r="I780" s="15" t="s">
        <v>1313</v>
      </c>
      <c r="J780" s="12" t="s">
        <v>112</v>
      </c>
      <c r="K780" s="12" t="s">
        <v>62</v>
      </c>
      <c r="L780" s="12">
        <v>289</v>
      </c>
      <c r="M780" s="16">
        <v>289</v>
      </c>
      <c r="N780" s="14" t="s">
        <v>1310</v>
      </c>
      <c r="O780" s="17">
        <v>47000</v>
      </c>
      <c r="P780" s="17">
        <v>22382.608695652201</v>
      </c>
      <c r="Q780" s="18">
        <v>69300</v>
      </c>
      <c r="R780" s="18">
        <f t="shared" si="76"/>
        <v>29097.391304347861</v>
      </c>
      <c r="S780" s="18">
        <v>0</v>
      </c>
      <c r="T780" s="18">
        <f t="shared" si="77"/>
        <v>76097.391304347868</v>
      </c>
      <c r="U780" s="18">
        <f t="shared" si="78"/>
        <v>76000</v>
      </c>
      <c r="V780" s="13" t="s">
        <v>1039</v>
      </c>
      <c r="W780" s="13" t="s">
        <v>1038</v>
      </c>
      <c r="X780" s="44" t="s">
        <v>5921</v>
      </c>
      <c r="Y780" s="13" t="s">
        <v>30</v>
      </c>
      <c r="Z780" s="19">
        <v>43294</v>
      </c>
      <c r="AA780" s="20">
        <f t="shared" si="79"/>
        <v>76000</v>
      </c>
      <c r="AB780" s="20">
        <v>77700</v>
      </c>
      <c r="AC780" s="24"/>
      <c r="AD780" s="147"/>
    </row>
    <row r="781" spans="1:30" s="128" customFormat="1" ht="33" x14ac:dyDescent="0.25">
      <c r="A781" s="135">
        <v>775</v>
      </c>
      <c r="B781" s="40" t="s">
        <v>4521</v>
      </c>
      <c r="C781" s="12" t="s">
        <v>1429</v>
      </c>
      <c r="D781" s="13" t="s">
        <v>1309</v>
      </c>
      <c r="E781" s="13" t="s">
        <v>4326</v>
      </c>
      <c r="F781" s="12" t="s">
        <v>1430</v>
      </c>
      <c r="G781" s="14" t="s">
        <v>1336</v>
      </c>
      <c r="H781" s="14" t="s">
        <v>1336</v>
      </c>
      <c r="I781" s="15" t="s">
        <v>1336</v>
      </c>
      <c r="J781" s="12" t="s">
        <v>112</v>
      </c>
      <c r="K781" s="12" t="s">
        <v>62</v>
      </c>
      <c r="L781" s="12">
        <v>289</v>
      </c>
      <c r="M781" s="16">
        <v>289</v>
      </c>
      <c r="N781" s="14" t="s">
        <v>1310</v>
      </c>
      <c r="O781" s="17">
        <v>47000</v>
      </c>
      <c r="P781" s="17">
        <v>22382.608695652201</v>
      </c>
      <c r="Q781" s="18">
        <v>69300</v>
      </c>
      <c r="R781" s="18">
        <f t="shared" si="76"/>
        <v>29097.391304347861</v>
      </c>
      <c r="S781" s="18">
        <v>0</v>
      </c>
      <c r="T781" s="18">
        <f t="shared" si="77"/>
        <v>76097.391304347868</v>
      </c>
      <c r="U781" s="18">
        <f t="shared" si="78"/>
        <v>76000</v>
      </c>
      <c r="V781" s="13" t="s">
        <v>1039</v>
      </c>
      <c r="W781" s="13" t="s">
        <v>1038</v>
      </c>
      <c r="X781" s="44" t="s">
        <v>5922</v>
      </c>
      <c r="Y781" s="13" t="s">
        <v>30</v>
      </c>
      <c r="Z781" s="19">
        <v>43294</v>
      </c>
      <c r="AA781" s="20">
        <f t="shared" si="79"/>
        <v>76000</v>
      </c>
      <c r="AB781" s="20">
        <v>77700</v>
      </c>
      <c r="AC781" s="24"/>
      <c r="AD781" s="147"/>
    </row>
    <row r="782" spans="1:30" s="128" customFormat="1" ht="33" x14ac:dyDescent="0.25">
      <c r="A782" s="135">
        <v>776</v>
      </c>
      <c r="B782" s="40" t="s">
        <v>4522</v>
      </c>
      <c r="C782" s="12" t="s">
        <v>1406</v>
      </c>
      <c r="D782" s="13" t="s">
        <v>1309</v>
      </c>
      <c r="E782" s="13" t="s">
        <v>4326</v>
      </c>
      <c r="F782" s="12" t="s">
        <v>1407</v>
      </c>
      <c r="G782" s="14" t="s">
        <v>1408</v>
      </c>
      <c r="H782" s="14" t="s">
        <v>1408</v>
      </c>
      <c r="I782" s="15" t="s">
        <v>1408</v>
      </c>
      <c r="J782" s="12" t="s">
        <v>112</v>
      </c>
      <c r="K782" s="12" t="s">
        <v>62</v>
      </c>
      <c r="L782" s="12">
        <v>289</v>
      </c>
      <c r="M782" s="16">
        <v>289</v>
      </c>
      <c r="N782" s="14" t="s">
        <v>1310</v>
      </c>
      <c r="O782" s="17">
        <v>47000</v>
      </c>
      <c r="P782" s="17">
        <v>22382.608695652201</v>
      </c>
      <c r="Q782" s="18">
        <v>69300</v>
      </c>
      <c r="R782" s="18">
        <f t="shared" si="76"/>
        <v>29097.391304347861</v>
      </c>
      <c r="S782" s="18">
        <v>0</v>
      </c>
      <c r="T782" s="18">
        <f t="shared" si="77"/>
        <v>76097.391304347868</v>
      </c>
      <c r="U782" s="18">
        <f t="shared" si="78"/>
        <v>76000</v>
      </c>
      <c r="V782" s="13" t="s">
        <v>1039</v>
      </c>
      <c r="W782" s="13" t="s">
        <v>1038</v>
      </c>
      <c r="X782" s="44" t="s">
        <v>5921</v>
      </c>
      <c r="Y782" s="13" t="s">
        <v>30</v>
      </c>
      <c r="Z782" s="19">
        <v>43294</v>
      </c>
      <c r="AA782" s="20">
        <f t="shared" si="79"/>
        <v>76000</v>
      </c>
      <c r="AB782" s="20">
        <v>77700</v>
      </c>
      <c r="AC782" s="24"/>
      <c r="AD782" s="147"/>
    </row>
    <row r="783" spans="1:30" s="128" customFormat="1" ht="33" x14ac:dyDescent="0.25">
      <c r="A783" s="135">
        <v>777</v>
      </c>
      <c r="B783" s="40" t="s">
        <v>4523</v>
      </c>
      <c r="C783" s="12" t="s">
        <v>1359</v>
      </c>
      <c r="D783" s="13" t="s">
        <v>1309</v>
      </c>
      <c r="E783" s="13" t="s">
        <v>4326</v>
      </c>
      <c r="F783" s="12" t="s">
        <v>1360</v>
      </c>
      <c r="G783" s="14" t="s">
        <v>1316</v>
      </c>
      <c r="H783" s="14" t="s">
        <v>1316</v>
      </c>
      <c r="I783" s="15" t="s">
        <v>1316</v>
      </c>
      <c r="J783" s="12" t="s">
        <v>112</v>
      </c>
      <c r="K783" s="12" t="s">
        <v>62</v>
      </c>
      <c r="L783" s="12">
        <v>289</v>
      </c>
      <c r="M783" s="16">
        <v>289</v>
      </c>
      <c r="N783" s="14" t="s">
        <v>1310</v>
      </c>
      <c r="O783" s="17">
        <v>47000</v>
      </c>
      <c r="P783" s="17">
        <v>22382.608695652201</v>
      </c>
      <c r="Q783" s="18">
        <v>69300</v>
      </c>
      <c r="R783" s="18">
        <f t="shared" si="76"/>
        <v>29097.391304347861</v>
      </c>
      <c r="S783" s="18">
        <v>0</v>
      </c>
      <c r="T783" s="18">
        <f t="shared" si="77"/>
        <v>76097.391304347868</v>
      </c>
      <c r="U783" s="18">
        <f t="shared" si="78"/>
        <v>76000</v>
      </c>
      <c r="V783" s="13" t="s">
        <v>1039</v>
      </c>
      <c r="W783" s="13" t="s">
        <v>1038</v>
      </c>
      <c r="X783" s="44" t="s">
        <v>5921</v>
      </c>
      <c r="Y783" s="13" t="s">
        <v>30</v>
      </c>
      <c r="Z783" s="19">
        <v>43294</v>
      </c>
      <c r="AA783" s="20">
        <f t="shared" si="79"/>
        <v>76000</v>
      </c>
      <c r="AB783" s="20">
        <v>77700</v>
      </c>
      <c r="AC783" s="24"/>
      <c r="AD783" s="147"/>
    </row>
    <row r="784" spans="1:30" s="128" customFormat="1" ht="33" x14ac:dyDescent="0.25">
      <c r="A784" s="135">
        <v>778</v>
      </c>
      <c r="B784" s="40" t="s">
        <v>4524</v>
      </c>
      <c r="C784" s="12" t="s">
        <v>1393</v>
      </c>
      <c r="D784" s="13" t="s">
        <v>1309</v>
      </c>
      <c r="E784" s="13" t="s">
        <v>4326</v>
      </c>
      <c r="F784" s="12" t="s">
        <v>1394</v>
      </c>
      <c r="G784" s="14" t="s">
        <v>3982</v>
      </c>
      <c r="H784" s="14" t="s">
        <v>3982</v>
      </c>
      <c r="I784" s="15" t="s">
        <v>1395</v>
      </c>
      <c r="J784" s="12" t="s">
        <v>112</v>
      </c>
      <c r="K784" s="12" t="s">
        <v>62</v>
      </c>
      <c r="L784" s="12">
        <v>289</v>
      </c>
      <c r="M784" s="16">
        <v>289</v>
      </c>
      <c r="N784" s="14" t="s">
        <v>1310</v>
      </c>
      <c r="O784" s="17">
        <v>47000</v>
      </c>
      <c r="P784" s="17">
        <v>22382.608695652201</v>
      </c>
      <c r="Q784" s="18">
        <v>69300</v>
      </c>
      <c r="R784" s="18">
        <f t="shared" si="76"/>
        <v>29097.391304347861</v>
      </c>
      <c r="S784" s="18">
        <v>0</v>
      </c>
      <c r="T784" s="18">
        <f t="shared" si="77"/>
        <v>76097.391304347868</v>
      </c>
      <c r="U784" s="18">
        <f t="shared" si="78"/>
        <v>76000</v>
      </c>
      <c r="V784" s="13" t="s">
        <v>1039</v>
      </c>
      <c r="W784" s="13" t="s">
        <v>1038</v>
      </c>
      <c r="X784" s="44" t="s">
        <v>5921</v>
      </c>
      <c r="Y784" s="13" t="s">
        <v>30</v>
      </c>
      <c r="Z784" s="19">
        <v>43294</v>
      </c>
      <c r="AA784" s="20">
        <f t="shared" si="79"/>
        <v>76000</v>
      </c>
      <c r="AB784" s="20">
        <v>77700</v>
      </c>
      <c r="AC784" s="24"/>
      <c r="AD784" s="147"/>
    </row>
    <row r="785" spans="1:30" s="128" customFormat="1" ht="33" x14ac:dyDescent="0.25">
      <c r="A785" s="135">
        <v>779</v>
      </c>
      <c r="B785" s="148" t="s">
        <v>4525</v>
      </c>
      <c r="C785" s="149" t="s">
        <v>1396</v>
      </c>
      <c r="D785" s="150" t="s">
        <v>1309</v>
      </c>
      <c r="E785" s="150" t="s">
        <v>4326</v>
      </c>
      <c r="F785" s="149" t="s">
        <v>1397</v>
      </c>
      <c r="G785" s="151" t="s">
        <v>1326</v>
      </c>
      <c r="H785" s="151" t="s">
        <v>1326</v>
      </c>
      <c r="I785" s="152" t="s">
        <v>1326</v>
      </c>
      <c r="J785" s="149" t="s">
        <v>112</v>
      </c>
      <c r="K785" s="149" t="s">
        <v>62</v>
      </c>
      <c r="L785" s="149">
        <v>289</v>
      </c>
      <c r="M785" s="153">
        <v>289</v>
      </c>
      <c r="N785" s="151" t="s">
        <v>1310</v>
      </c>
      <c r="O785" s="154">
        <v>47000</v>
      </c>
      <c r="P785" s="154">
        <v>22382.608695652201</v>
      </c>
      <c r="Q785" s="155">
        <v>69300</v>
      </c>
      <c r="R785" s="155">
        <f t="shared" si="76"/>
        <v>29097.391304347861</v>
      </c>
      <c r="S785" s="155">
        <v>0</v>
      </c>
      <c r="T785" s="155">
        <f t="shared" si="77"/>
        <v>76097.391304347868</v>
      </c>
      <c r="U785" s="155">
        <f t="shared" si="78"/>
        <v>76000</v>
      </c>
      <c r="V785" s="150" t="s">
        <v>1039</v>
      </c>
      <c r="W785" s="150" t="s">
        <v>1038</v>
      </c>
      <c r="X785" s="44" t="s">
        <v>5921</v>
      </c>
      <c r="Y785" s="150" t="s">
        <v>30</v>
      </c>
      <c r="Z785" s="156">
        <v>43294</v>
      </c>
      <c r="AA785" s="157">
        <f t="shared" si="79"/>
        <v>76000</v>
      </c>
      <c r="AB785" s="157">
        <v>77700</v>
      </c>
      <c r="AC785" s="158"/>
      <c r="AD785" s="147"/>
    </row>
    <row r="786" spans="1:30" s="128" customFormat="1" ht="33" x14ac:dyDescent="0.25">
      <c r="A786" s="135">
        <v>780</v>
      </c>
      <c r="B786" s="40" t="s">
        <v>4526</v>
      </c>
      <c r="C786" s="12" t="s">
        <v>1383</v>
      </c>
      <c r="D786" s="13" t="s">
        <v>1309</v>
      </c>
      <c r="E786" s="13" t="s">
        <v>4326</v>
      </c>
      <c r="F786" s="12" t="s">
        <v>1384</v>
      </c>
      <c r="G786" s="14" t="s">
        <v>1324</v>
      </c>
      <c r="H786" s="14" t="s">
        <v>1324</v>
      </c>
      <c r="I786" s="15" t="s">
        <v>1324</v>
      </c>
      <c r="J786" s="12" t="s">
        <v>112</v>
      </c>
      <c r="K786" s="12" t="s">
        <v>62</v>
      </c>
      <c r="L786" s="12">
        <v>289</v>
      </c>
      <c r="M786" s="16">
        <v>289</v>
      </c>
      <c r="N786" s="14" t="s">
        <v>1310</v>
      </c>
      <c r="O786" s="17">
        <v>47000</v>
      </c>
      <c r="P786" s="17">
        <v>22382.608695652201</v>
      </c>
      <c r="Q786" s="18">
        <v>69300</v>
      </c>
      <c r="R786" s="18">
        <f t="shared" si="76"/>
        <v>29097.391304347861</v>
      </c>
      <c r="S786" s="18">
        <v>0</v>
      </c>
      <c r="T786" s="18">
        <f t="shared" si="77"/>
        <v>76097.391304347868</v>
      </c>
      <c r="U786" s="18">
        <f t="shared" si="78"/>
        <v>76000</v>
      </c>
      <c r="V786" s="13" t="s">
        <v>1039</v>
      </c>
      <c r="W786" s="13" t="s">
        <v>1038</v>
      </c>
      <c r="X786" s="44" t="s">
        <v>5921</v>
      </c>
      <c r="Y786" s="13" t="s">
        <v>30</v>
      </c>
      <c r="Z786" s="19">
        <v>43294</v>
      </c>
      <c r="AA786" s="20">
        <f t="shared" si="79"/>
        <v>76000</v>
      </c>
      <c r="AB786" s="20">
        <v>77700</v>
      </c>
      <c r="AC786" s="24"/>
      <c r="AD786" s="147"/>
    </row>
    <row r="787" spans="1:30" s="128" customFormat="1" ht="33" x14ac:dyDescent="0.25">
      <c r="A787" s="135">
        <v>781</v>
      </c>
      <c r="B787" s="40" t="s">
        <v>4527</v>
      </c>
      <c r="C787" s="12" t="s">
        <v>1375</v>
      </c>
      <c r="D787" s="13" t="s">
        <v>1309</v>
      </c>
      <c r="E787" s="13" t="s">
        <v>4326</v>
      </c>
      <c r="F787" s="12" t="s">
        <v>1376</v>
      </c>
      <c r="G787" s="14" t="s">
        <v>1323</v>
      </c>
      <c r="H787" s="14" t="s">
        <v>1323</v>
      </c>
      <c r="I787" s="15" t="s">
        <v>1323</v>
      </c>
      <c r="J787" s="12" t="s">
        <v>112</v>
      </c>
      <c r="K787" s="12" t="s">
        <v>62</v>
      </c>
      <c r="L787" s="12">
        <v>289</v>
      </c>
      <c r="M787" s="16">
        <v>289</v>
      </c>
      <c r="N787" s="14" t="s">
        <v>1310</v>
      </c>
      <c r="O787" s="17">
        <v>47000</v>
      </c>
      <c r="P787" s="17">
        <v>22382.608695652201</v>
      </c>
      <c r="Q787" s="18">
        <v>69300</v>
      </c>
      <c r="R787" s="18">
        <f t="shared" si="76"/>
        <v>29097.391304347861</v>
      </c>
      <c r="S787" s="18">
        <v>0</v>
      </c>
      <c r="T787" s="18">
        <f t="shared" si="77"/>
        <v>76097.391304347868</v>
      </c>
      <c r="U787" s="18">
        <f t="shared" si="78"/>
        <v>76000</v>
      </c>
      <c r="V787" s="13" t="s">
        <v>1039</v>
      </c>
      <c r="W787" s="13" t="s">
        <v>1038</v>
      </c>
      <c r="X787" s="44" t="s">
        <v>5921</v>
      </c>
      <c r="Y787" s="13" t="s">
        <v>30</v>
      </c>
      <c r="Z787" s="19">
        <v>43294</v>
      </c>
      <c r="AA787" s="20">
        <f t="shared" si="79"/>
        <v>76000</v>
      </c>
      <c r="AB787" s="20">
        <v>77700</v>
      </c>
      <c r="AC787" s="24"/>
      <c r="AD787" s="147"/>
    </row>
    <row r="788" spans="1:30" s="128" customFormat="1" ht="33" x14ac:dyDescent="0.25">
      <c r="A788" s="135">
        <v>782</v>
      </c>
      <c r="B788" s="40" t="s">
        <v>4528</v>
      </c>
      <c r="C788" s="12" t="s">
        <v>1385</v>
      </c>
      <c r="D788" s="13" t="s">
        <v>1309</v>
      </c>
      <c r="E788" s="13" t="s">
        <v>4326</v>
      </c>
      <c r="F788" s="12" t="s">
        <v>1386</v>
      </c>
      <c r="G788" s="14" t="s">
        <v>1387</v>
      </c>
      <c r="H788" s="14" t="s">
        <v>1387</v>
      </c>
      <c r="I788" s="15" t="s">
        <v>1387</v>
      </c>
      <c r="J788" s="12" t="s">
        <v>112</v>
      </c>
      <c r="K788" s="12" t="s">
        <v>62</v>
      </c>
      <c r="L788" s="12">
        <v>289</v>
      </c>
      <c r="M788" s="16">
        <v>289</v>
      </c>
      <c r="N788" s="14" t="s">
        <v>1310</v>
      </c>
      <c r="O788" s="17">
        <v>47000</v>
      </c>
      <c r="P788" s="17">
        <v>22382.608695652201</v>
      </c>
      <c r="Q788" s="18">
        <v>69300</v>
      </c>
      <c r="R788" s="18">
        <f t="shared" si="76"/>
        <v>29097.391304347861</v>
      </c>
      <c r="S788" s="18">
        <v>0</v>
      </c>
      <c r="T788" s="18">
        <f t="shared" si="77"/>
        <v>76097.391304347868</v>
      </c>
      <c r="U788" s="18">
        <f t="shared" si="78"/>
        <v>76000</v>
      </c>
      <c r="V788" s="13" t="s">
        <v>1039</v>
      </c>
      <c r="W788" s="13" t="s">
        <v>1038</v>
      </c>
      <c r="X788" s="44" t="s">
        <v>5921</v>
      </c>
      <c r="Y788" s="13" t="s">
        <v>30</v>
      </c>
      <c r="Z788" s="19">
        <v>43294</v>
      </c>
      <c r="AA788" s="20">
        <f t="shared" si="79"/>
        <v>76000</v>
      </c>
      <c r="AB788" s="20">
        <v>77700</v>
      </c>
      <c r="AC788" s="24"/>
      <c r="AD788" s="147"/>
    </row>
    <row r="789" spans="1:30" s="128" customFormat="1" ht="33" x14ac:dyDescent="0.25">
      <c r="A789" s="135">
        <v>783</v>
      </c>
      <c r="B789" s="40" t="s">
        <v>4529</v>
      </c>
      <c r="C789" s="12" t="s">
        <v>1363</v>
      </c>
      <c r="D789" s="13" t="s">
        <v>1309</v>
      </c>
      <c r="E789" s="13" t="s">
        <v>4326</v>
      </c>
      <c r="F789" s="12" t="s">
        <v>1364</v>
      </c>
      <c r="G789" s="14" t="s">
        <v>1365</v>
      </c>
      <c r="H789" s="14" t="s">
        <v>1365</v>
      </c>
      <c r="I789" s="15" t="s">
        <v>1365</v>
      </c>
      <c r="J789" s="12" t="s">
        <v>112</v>
      </c>
      <c r="K789" s="12" t="s">
        <v>62</v>
      </c>
      <c r="L789" s="12">
        <v>289</v>
      </c>
      <c r="M789" s="16">
        <v>289</v>
      </c>
      <c r="N789" s="14" t="s">
        <v>1310</v>
      </c>
      <c r="O789" s="17">
        <v>47000</v>
      </c>
      <c r="P789" s="17">
        <v>22382.608695652201</v>
      </c>
      <c r="Q789" s="18">
        <v>69300</v>
      </c>
      <c r="R789" s="18">
        <f t="shared" si="76"/>
        <v>29097.391304347861</v>
      </c>
      <c r="S789" s="18">
        <v>0</v>
      </c>
      <c r="T789" s="18">
        <f t="shared" si="77"/>
        <v>76097.391304347868</v>
      </c>
      <c r="U789" s="18">
        <f t="shared" si="78"/>
        <v>76000</v>
      </c>
      <c r="V789" s="13" t="s">
        <v>1039</v>
      </c>
      <c r="W789" s="13" t="s">
        <v>1038</v>
      </c>
      <c r="X789" s="44" t="s">
        <v>5921</v>
      </c>
      <c r="Y789" s="13" t="s">
        <v>30</v>
      </c>
      <c r="Z789" s="19">
        <v>43294</v>
      </c>
      <c r="AA789" s="20">
        <f t="shared" si="79"/>
        <v>76000</v>
      </c>
      <c r="AB789" s="20">
        <v>77700</v>
      </c>
      <c r="AC789" s="24"/>
      <c r="AD789" s="147"/>
    </row>
    <row r="790" spans="1:30" s="128" customFormat="1" ht="33" x14ac:dyDescent="0.25">
      <c r="A790" s="135">
        <v>784</v>
      </c>
      <c r="B790" s="40" t="s">
        <v>4530</v>
      </c>
      <c r="C790" s="12" t="s">
        <v>1347</v>
      </c>
      <c r="D790" s="13" t="s">
        <v>1309</v>
      </c>
      <c r="E790" s="13" t="s">
        <v>4326</v>
      </c>
      <c r="F790" s="12" t="s">
        <v>1348</v>
      </c>
      <c r="G790" s="14" t="s">
        <v>1349</v>
      </c>
      <c r="H790" s="14" t="s">
        <v>1349</v>
      </c>
      <c r="I790" s="15" t="s">
        <v>1349</v>
      </c>
      <c r="J790" s="12" t="s">
        <v>112</v>
      </c>
      <c r="K790" s="12" t="s">
        <v>62</v>
      </c>
      <c r="L790" s="12">
        <v>289</v>
      </c>
      <c r="M790" s="16">
        <v>289</v>
      </c>
      <c r="N790" s="14" t="s">
        <v>1310</v>
      </c>
      <c r="O790" s="17">
        <v>47000</v>
      </c>
      <c r="P790" s="17">
        <v>22382.608695652201</v>
      </c>
      <c r="Q790" s="18">
        <v>69300</v>
      </c>
      <c r="R790" s="18">
        <f t="shared" si="76"/>
        <v>29097.391304347861</v>
      </c>
      <c r="S790" s="18">
        <v>0</v>
      </c>
      <c r="T790" s="18">
        <f t="shared" si="77"/>
        <v>76097.391304347868</v>
      </c>
      <c r="U790" s="18">
        <f t="shared" si="78"/>
        <v>76000</v>
      </c>
      <c r="V790" s="13" t="s">
        <v>1039</v>
      </c>
      <c r="W790" s="13" t="s">
        <v>1038</v>
      </c>
      <c r="X790" s="44" t="s">
        <v>5921</v>
      </c>
      <c r="Y790" s="13" t="s">
        <v>30</v>
      </c>
      <c r="Z790" s="19">
        <v>43294</v>
      </c>
      <c r="AA790" s="20">
        <f t="shared" si="79"/>
        <v>76000</v>
      </c>
      <c r="AB790" s="20">
        <v>77700</v>
      </c>
      <c r="AC790" s="24"/>
      <c r="AD790" s="147"/>
    </row>
    <row r="791" spans="1:30" s="128" customFormat="1" ht="33" x14ac:dyDescent="0.25">
      <c r="A791" s="135">
        <v>785</v>
      </c>
      <c r="B791" s="40" t="s">
        <v>4531</v>
      </c>
      <c r="C791" s="12" t="s">
        <v>1409</v>
      </c>
      <c r="D791" s="13" t="s">
        <v>1309</v>
      </c>
      <c r="E791" s="13" t="s">
        <v>4326</v>
      </c>
      <c r="F791" s="12" t="s">
        <v>1410</v>
      </c>
      <c r="G791" s="14" t="s">
        <v>1411</v>
      </c>
      <c r="H791" s="14" t="s">
        <v>1411</v>
      </c>
      <c r="I791" s="15" t="s">
        <v>1411</v>
      </c>
      <c r="J791" s="12" t="s">
        <v>112</v>
      </c>
      <c r="K791" s="12" t="s">
        <v>62</v>
      </c>
      <c r="L791" s="12">
        <v>289</v>
      </c>
      <c r="M791" s="16">
        <v>289</v>
      </c>
      <c r="N791" s="14" t="s">
        <v>1310</v>
      </c>
      <c r="O791" s="17">
        <v>47000</v>
      </c>
      <c r="P791" s="17">
        <v>22382.608695652201</v>
      </c>
      <c r="Q791" s="18">
        <v>69300</v>
      </c>
      <c r="R791" s="18">
        <f t="shared" si="76"/>
        <v>29097.391304347861</v>
      </c>
      <c r="S791" s="18">
        <v>0</v>
      </c>
      <c r="T791" s="18">
        <f t="shared" si="77"/>
        <v>76097.391304347868</v>
      </c>
      <c r="U791" s="18">
        <f t="shared" si="78"/>
        <v>76000</v>
      </c>
      <c r="V791" s="13" t="s">
        <v>1039</v>
      </c>
      <c r="W791" s="13" t="s">
        <v>1038</v>
      </c>
      <c r="X791" s="44" t="s">
        <v>5921</v>
      </c>
      <c r="Y791" s="13" t="s">
        <v>30</v>
      </c>
      <c r="Z791" s="19">
        <v>43294</v>
      </c>
      <c r="AA791" s="20">
        <f t="shared" si="79"/>
        <v>76000</v>
      </c>
      <c r="AB791" s="20">
        <v>77700</v>
      </c>
      <c r="AC791" s="24"/>
      <c r="AD791" s="147"/>
    </row>
    <row r="792" spans="1:30" s="128" customFormat="1" ht="33" x14ac:dyDescent="0.25">
      <c r="A792" s="135">
        <v>786</v>
      </c>
      <c r="B792" s="40" t="s">
        <v>4532</v>
      </c>
      <c r="C792" s="12" t="s">
        <v>1401</v>
      </c>
      <c r="D792" s="13" t="s">
        <v>1309</v>
      </c>
      <c r="E792" s="13" t="s">
        <v>4326</v>
      </c>
      <c r="F792" s="12" t="s">
        <v>1402</v>
      </c>
      <c r="G792" s="14" t="s">
        <v>1327</v>
      </c>
      <c r="H792" s="14" t="s">
        <v>1327</v>
      </c>
      <c r="I792" s="15" t="s">
        <v>1327</v>
      </c>
      <c r="J792" s="12" t="s">
        <v>112</v>
      </c>
      <c r="K792" s="12" t="s">
        <v>62</v>
      </c>
      <c r="L792" s="12">
        <v>289</v>
      </c>
      <c r="M792" s="16">
        <v>289</v>
      </c>
      <c r="N792" s="14" t="s">
        <v>1310</v>
      </c>
      <c r="O792" s="17">
        <v>47000</v>
      </c>
      <c r="P792" s="17">
        <v>22382.608695652201</v>
      </c>
      <c r="Q792" s="18">
        <v>69300</v>
      </c>
      <c r="R792" s="18">
        <f t="shared" si="76"/>
        <v>29097.391304347861</v>
      </c>
      <c r="S792" s="18">
        <v>0</v>
      </c>
      <c r="T792" s="18">
        <f t="shared" si="77"/>
        <v>76097.391304347868</v>
      </c>
      <c r="U792" s="18">
        <f t="shared" si="78"/>
        <v>76000</v>
      </c>
      <c r="V792" s="13" t="s">
        <v>1039</v>
      </c>
      <c r="W792" s="13" t="s">
        <v>1038</v>
      </c>
      <c r="X792" s="44" t="s">
        <v>5921</v>
      </c>
      <c r="Y792" s="13" t="s">
        <v>30</v>
      </c>
      <c r="Z792" s="19">
        <v>43294</v>
      </c>
      <c r="AA792" s="20">
        <f t="shared" si="79"/>
        <v>76000</v>
      </c>
      <c r="AB792" s="20">
        <v>77700</v>
      </c>
      <c r="AC792" s="24"/>
      <c r="AD792" s="147"/>
    </row>
    <row r="793" spans="1:30" s="128" customFormat="1" ht="33" x14ac:dyDescent="0.25">
      <c r="A793" s="135">
        <v>787</v>
      </c>
      <c r="B793" s="40" t="s">
        <v>4533</v>
      </c>
      <c r="C793" s="12" t="s">
        <v>1380</v>
      </c>
      <c r="D793" s="13" t="s">
        <v>1309</v>
      </c>
      <c r="E793" s="13" t="s">
        <v>4326</v>
      </c>
      <c r="F793" s="12" t="s">
        <v>1381</v>
      </c>
      <c r="G793" s="14" t="s">
        <v>1382</v>
      </c>
      <c r="H793" s="14" t="s">
        <v>1382</v>
      </c>
      <c r="I793" s="15" t="s">
        <v>1382</v>
      </c>
      <c r="J793" s="12" t="s">
        <v>112</v>
      </c>
      <c r="K793" s="12" t="s">
        <v>62</v>
      </c>
      <c r="L793" s="12">
        <v>289</v>
      </c>
      <c r="M793" s="16">
        <v>289</v>
      </c>
      <c r="N793" s="14" t="s">
        <v>1310</v>
      </c>
      <c r="O793" s="17">
        <v>47000</v>
      </c>
      <c r="P793" s="17">
        <v>22382.608695652201</v>
      </c>
      <c r="Q793" s="18">
        <v>69300</v>
      </c>
      <c r="R793" s="18">
        <f t="shared" si="76"/>
        <v>29097.391304347861</v>
      </c>
      <c r="S793" s="18">
        <v>0</v>
      </c>
      <c r="T793" s="18">
        <f t="shared" si="77"/>
        <v>76097.391304347868</v>
      </c>
      <c r="U793" s="18">
        <f t="shared" si="78"/>
        <v>76000</v>
      </c>
      <c r="V793" s="13" t="s">
        <v>1039</v>
      </c>
      <c r="W793" s="13" t="s">
        <v>1038</v>
      </c>
      <c r="X793" s="44" t="s">
        <v>5921</v>
      </c>
      <c r="Y793" s="13" t="s">
        <v>30</v>
      </c>
      <c r="Z793" s="19">
        <v>43294</v>
      </c>
      <c r="AA793" s="20">
        <f t="shared" si="79"/>
        <v>76000</v>
      </c>
      <c r="AB793" s="20">
        <v>77700</v>
      </c>
      <c r="AC793" s="24"/>
      <c r="AD793" s="147"/>
    </row>
    <row r="794" spans="1:30" s="128" customFormat="1" ht="33" x14ac:dyDescent="0.25">
      <c r="A794" s="135">
        <v>788</v>
      </c>
      <c r="B794" s="40" t="s">
        <v>4534</v>
      </c>
      <c r="C794" s="12" t="s">
        <v>1342</v>
      </c>
      <c r="D794" s="13" t="s">
        <v>1309</v>
      </c>
      <c r="E794" s="13" t="s">
        <v>4326</v>
      </c>
      <c r="F794" s="12" t="s">
        <v>1343</v>
      </c>
      <c r="G794" s="14" t="s">
        <v>1312</v>
      </c>
      <c r="H794" s="14" t="s">
        <v>1312</v>
      </c>
      <c r="I794" s="15" t="s">
        <v>1312</v>
      </c>
      <c r="J794" s="12" t="s">
        <v>112</v>
      </c>
      <c r="K794" s="12" t="s">
        <v>62</v>
      </c>
      <c r="L794" s="12">
        <v>289</v>
      </c>
      <c r="M794" s="16">
        <v>289</v>
      </c>
      <c r="N794" s="14" t="s">
        <v>1310</v>
      </c>
      <c r="O794" s="17">
        <v>47000</v>
      </c>
      <c r="P794" s="17">
        <v>22382.608695652201</v>
      </c>
      <c r="Q794" s="18">
        <v>69300</v>
      </c>
      <c r="R794" s="18">
        <f t="shared" si="76"/>
        <v>29097.391304347861</v>
      </c>
      <c r="S794" s="18">
        <v>0</v>
      </c>
      <c r="T794" s="18">
        <f t="shared" si="77"/>
        <v>76097.391304347868</v>
      </c>
      <c r="U794" s="18">
        <f t="shared" si="78"/>
        <v>76000</v>
      </c>
      <c r="V794" s="13" t="s">
        <v>1039</v>
      </c>
      <c r="W794" s="13" t="s">
        <v>1038</v>
      </c>
      <c r="X794" s="44" t="s">
        <v>5921</v>
      </c>
      <c r="Y794" s="13" t="s">
        <v>30</v>
      </c>
      <c r="Z794" s="19">
        <v>43294</v>
      </c>
      <c r="AA794" s="20">
        <f t="shared" si="79"/>
        <v>76000</v>
      </c>
      <c r="AB794" s="20">
        <v>77700</v>
      </c>
      <c r="AC794" s="24"/>
      <c r="AD794" s="147"/>
    </row>
    <row r="795" spans="1:30" s="128" customFormat="1" ht="33" x14ac:dyDescent="0.25">
      <c r="A795" s="135">
        <v>789</v>
      </c>
      <c r="B795" s="40" t="s">
        <v>4535</v>
      </c>
      <c r="C795" s="12" t="s">
        <v>1340</v>
      </c>
      <c r="D795" s="13" t="s">
        <v>1309</v>
      </c>
      <c r="E795" s="13" t="s">
        <v>4326</v>
      </c>
      <c r="F795" s="12" t="s">
        <v>1341</v>
      </c>
      <c r="G795" s="14" t="s">
        <v>1311</v>
      </c>
      <c r="H795" s="14" t="s">
        <v>1311</v>
      </c>
      <c r="I795" s="15" t="s">
        <v>1311</v>
      </c>
      <c r="J795" s="12" t="s">
        <v>112</v>
      </c>
      <c r="K795" s="12" t="s">
        <v>62</v>
      </c>
      <c r="L795" s="12">
        <v>289</v>
      </c>
      <c r="M795" s="16">
        <v>289</v>
      </c>
      <c r="N795" s="14" t="s">
        <v>1310</v>
      </c>
      <c r="O795" s="17">
        <v>47000</v>
      </c>
      <c r="P795" s="17">
        <v>22382.608695652201</v>
      </c>
      <c r="Q795" s="18">
        <v>69300</v>
      </c>
      <c r="R795" s="18">
        <f t="shared" si="76"/>
        <v>29097.391304347861</v>
      </c>
      <c r="S795" s="18">
        <v>0</v>
      </c>
      <c r="T795" s="18">
        <f t="shared" si="77"/>
        <v>76097.391304347868</v>
      </c>
      <c r="U795" s="18">
        <f t="shared" si="78"/>
        <v>76000</v>
      </c>
      <c r="V795" s="13" t="s">
        <v>1039</v>
      </c>
      <c r="W795" s="13" t="s">
        <v>1038</v>
      </c>
      <c r="X795" s="44" t="s">
        <v>5921</v>
      </c>
      <c r="Y795" s="13" t="s">
        <v>30</v>
      </c>
      <c r="Z795" s="19">
        <v>43294</v>
      </c>
      <c r="AA795" s="20">
        <f t="shared" si="79"/>
        <v>76000</v>
      </c>
      <c r="AB795" s="20">
        <v>77700</v>
      </c>
      <c r="AC795" s="24"/>
      <c r="AD795" s="147"/>
    </row>
    <row r="796" spans="1:30" s="128" customFormat="1" ht="33" x14ac:dyDescent="0.25">
      <c r="A796" s="135">
        <v>790</v>
      </c>
      <c r="B796" s="40" t="s">
        <v>4536</v>
      </c>
      <c r="C796" s="12" t="s">
        <v>1371</v>
      </c>
      <c r="D796" s="13" t="s">
        <v>1309</v>
      </c>
      <c r="E796" s="13" t="s">
        <v>4326</v>
      </c>
      <c r="F796" s="12" t="s">
        <v>1372</v>
      </c>
      <c r="G796" s="14" t="s">
        <v>1321</v>
      </c>
      <c r="H796" s="14" t="s">
        <v>1321</v>
      </c>
      <c r="I796" s="15" t="s">
        <v>1321</v>
      </c>
      <c r="J796" s="12" t="s">
        <v>112</v>
      </c>
      <c r="K796" s="12" t="s">
        <v>62</v>
      </c>
      <c r="L796" s="12">
        <v>289</v>
      </c>
      <c r="M796" s="16">
        <v>289</v>
      </c>
      <c r="N796" s="14" t="s">
        <v>1310</v>
      </c>
      <c r="O796" s="17">
        <v>47000</v>
      </c>
      <c r="P796" s="17">
        <v>22382.608695652201</v>
      </c>
      <c r="Q796" s="18">
        <v>69300</v>
      </c>
      <c r="R796" s="18">
        <f t="shared" si="76"/>
        <v>29097.391304347861</v>
      </c>
      <c r="S796" s="18">
        <v>0</v>
      </c>
      <c r="T796" s="18">
        <f t="shared" si="77"/>
        <v>76097.391304347868</v>
      </c>
      <c r="U796" s="18">
        <f t="shared" si="78"/>
        <v>76000</v>
      </c>
      <c r="V796" s="13" t="s">
        <v>1039</v>
      </c>
      <c r="W796" s="13" t="s">
        <v>1038</v>
      </c>
      <c r="X796" s="44" t="s">
        <v>5921</v>
      </c>
      <c r="Y796" s="13" t="s">
        <v>30</v>
      </c>
      <c r="Z796" s="19">
        <v>43294</v>
      </c>
      <c r="AA796" s="20">
        <f t="shared" si="79"/>
        <v>76000</v>
      </c>
      <c r="AB796" s="20">
        <v>77700</v>
      </c>
      <c r="AC796" s="24"/>
      <c r="AD796" s="147"/>
    </row>
    <row r="797" spans="1:30" s="128" customFormat="1" ht="49.5" x14ac:dyDescent="0.25">
      <c r="A797" s="135">
        <v>791</v>
      </c>
      <c r="B797" s="40" t="s">
        <v>4537</v>
      </c>
      <c r="C797" s="12" t="s">
        <v>1344</v>
      </c>
      <c r="D797" s="13" t="s">
        <v>1309</v>
      </c>
      <c r="E797" s="13" t="s">
        <v>4326</v>
      </c>
      <c r="F797" s="12" t="s">
        <v>1345</v>
      </c>
      <c r="G797" s="14" t="s">
        <v>1346</v>
      </c>
      <c r="H797" s="14" t="s">
        <v>1346</v>
      </c>
      <c r="I797" s="15" t="s">
        <v>1346</v>
      </c>
      <c r="J797" s="12" t="s">
        <v>112</v>
      </c>
      <c r="K797" s="12" t="s">
        <v>62</v>
      </c>
      <c r="L797" s="12">
        <v>289</v>
      </c>
      <c r="M797" s="16">
        <v>289</v>
      </c>
      <c r="N797" s="14" t="s">
        <v>1310</v>
      </c>
      <c r="O797" s="17">
        <v>47000</v>
      </c>
      <c r="P797" s="17">
        <v>22382.608695652201</v>
      </c>
      <c r="Q797" s="18">
        <v>69300</v>
      </c>
      <c r="R797" s="18">
        <f t="shared" si="76"/>
        <v>29097.391304347861</v>
      </c>
      <c r="S797" s="18">
        <v>0</v>
      </c>
      <c r="T797" s="18">
        <f t="shared" si="77"/>
        <v>76097.391304347868</v>
      </c>
      <c r="U797" s="18">
        <f t="shared" si="78"/>
        <v>76000</v>
      </c>
      <c r="V797" s="13" t="s">
        <v>1039</v>
      </c>
      <c r="W797" s="13" t="s">
        <v>1038</v>
      </c>
      <c r="X797" s="44" t="s">
        <v>5921</v>
      </c>
      <c r="Y797" s="13" t="s">
        <v>30</v>
      </c>
      <c r="Z797" s="19">
        <v>43294</v>
      </c>
      <c r="AA797" s="20">
        <f t="shared" si="79"/>
        <v>76000</v>
      </c>
      <c r="AB797" s="20">
        <v>77700</v>
      </c>
      <c r="AC797" s="24"/>
      <c r="AD797" s="147"/>
    </row>
    <row r="798" spans="1:30" s="128" customFormat="1" ht="33" x14ac:dyDescent="0.25">
      <c r="A798" s="135">
        <v>792</v>
      </c>
      <c r="B798" s="40" t="s">
        <v>4538</v>
      </c>
      <c r="C798" s="12" t="s">
        <v>1427</v>
      </c>
      <c r="D798" s="13" t="s">
        <v>1309</v>
      </c>
      <c r="E798" s="13" t="s">
        <v>4326</v>
      </c>
      <c r="F798" s="12" t="s">
        <v>1428</v>
      </c>
      <c r="G798" s="14" t="s">
        <v>1333</v>
      </c>
      <c r="H798" s="14" t="s">
        <v>1333</v>
      </c>
      <c r="I798" s="15" t="s">
        <v>1333</v>
      </c>
      <c r="J798" s="12" t="s">
        <v>112</v>
      </c>
      <c r="K798" s="12" t="s">
        <v>62</v>
      </c>
      <c r="L798" s="12">
        <v>289</v>
      </c>
      <c r="M798" s="16">
        <v>289</v>
      </c>
      <c r="N798" s="14" t="s">
        <v>1310</v>
      </c>
      <c r="O798" s="17">
        <v>47000</v>
      </c>
      <c r="P798" s="17">
        <v>22382.608695652201</v>
      </c>
      <c r="Q798" s="18">
        <v>69300</v>
      </c>
      <c r="R798" s="18">
        <f t="shared" si="76"/>
        <v>29097.391304347861</v>
      </c>
      <c r="S798" s="18">
        <v>0</v>
      </c>
      <c r="T798" s="18">
        <f t="shared" si="77"/>
        <v>76097.391304347868</v>
      </c>
      <c r="U798" s="18">
        <f t="shared" si="78"/>
        <v>76000</v>
      </c>
      <c r="V798" s="13" t="s">
        <v>1039</v>
      </c>
      <c r="W798" s="13" t="s">
        <v>1038</v>
      </c>
      <c r="X798" s="44" t="s">
        <v>5921</v>
      </c>
      <c r="Y798" s="13" t="s">
        <v>30</v>
      </c>
      <c r="Z798" s="19">
        <v>43294</v>
      </c>
      <c r="AA798" s="20">
        <f t="shared" si="79"/>
        <v>76000</v>
      </c>
      <c r="AB798" s="20">
        <v>77700</v>
      </c>
      <c r="AC798" s="24"/>
      <c r="AD798" s="147"/>
    </row>
    <row r="799" spans="1:30" s="128" customFormat="1" ht="33" x14ac:dyDescent="0.25">
      <c r="A799" s="135">
        <v>793</v>
      </c>
      <c r="B799" s="40" t="s">
        <v>4539</v>
      </c>
      <c r="C799" s="12" t="s">
        <v>1361</v>
      </c>
      <c r="D799" s="13" t="s">
        <v>1309</v>
      </c>
      <c r="E799" s="13" t="s">
        <v>4326</v>
      </c>
      <c r="F799" s="12" t="s">
        <v>1362</v>
      </c>
      <c r="G799" s="14" t="s">
        <v>1317</v>
      </c>
      <c r="H799" s="14" t="s">
        <v>1317</v>
      </c>
      <c r="I799" s="15" t="s">
        <v>1317</v>
      </c>
      <c r="J799" s="12" t="s">
        <v>112</v>
      </c>
      <c r="K799" s="12" t="s">
        <v>62</v>
      </c>
      <c r="L799" s="12">
        <v>289</v>
      </c>
      <c r="M799" s="16">
        <v>289</v>
      </c>
      <c r="N799" s="14" t="s">
        <v>1310</v>
      </c>
      <c r="O799" s="17">
        <v>47000</v>
      </c>
      <c r="P799" s="17">
        <v>22382.608695652201</v>
      </c>
      <c r="Q799" s="18">
        <v>69300</v>
      </c>
      <c r="R799" s="18">
        <f t="shared" si="76"/>
        <v>29097.391304347861</v>
      </c>
      <c r="S799" s="18">
        <v>0</v>
      </c>
      <c r="T799" s="18">
        <f t="shared" si="77"/>
        <v>76097.391304347868</v>
      </c>
      <c r="U799" s="18">
        <f t="shared" si="78"/>
        <v>76000</v>
      </c>
      <c r="V799" s="13" t="s">
        <v>1039</v>
      </c>
      <c r="W799" s="13" t="s">
        <v>1038</v>
      </c>
      <c r="X799" s="44" t="s">
        <v>5921</v>
      </c>
      <c r="Y799" s="13" t="s">
        <v>30</v>
      </c>
      <c r="Z799" s="19">
        <v>43294</v>
      </c>
      <c r="AA799" s="20">
        <f t="shared" si="79"/>
        <v>76000</v>
      </c>
      <c r="AB799" s="20">
        <v>77700</v>
      </c>
      <c r="AC799" s="24"/>
      <c r="AD799" s="147"/>
    </row>
    <row r="800" spans="1:30" s="128" customFormat="1" ht="16.5" x14ac:dyDescent="0.25">
      <c r="A800" s="135">
        <v>794</v>
      </c>
      <c r="B800" s="40" t="s">
        <v>4540</v>
      </c>
      <c r="C800" s="12" t="s">
        <v>1388</v>
      </c>
      <c r="D800" s="13" t="s">
        <v>1309</v>
      </c>
      <c r="E800" s="13" t="s">
        <v>4326</v>
      </c>
      <c r="F800" s="12" t="s">
        <v>1389</v>
      </c>
      <c r="G800" s="14" t="s">
        <v>3981</v>
      </c>
      <c r="H800" s="14" t="s">
        <v>3981</v>
      </c>
      <c r="I800" s="15" t="s">
        <v>1390</v>
      </c>
      <c r="J800" s="12" t="s">
        <v>112</v>
      </c>
      <c r="K800" s="12" t="s">
        <v>62</v>
      </c>
      <c r="L800" s="12">
        <v>289</v>
      </c>
      <c r="M800" s="16">
        <v>289</v>
      </c>
      <c r="N800" s="14" t="s">
        <v>1310</v>
      </c>
      <c r="O800" s="17">
        <v>47000</v>
      </c>
      <c r="P800" s="17">
        <v>22382.608695652201</v>
      </c>
      <c r="Q800" s="18">
        <v>69300</v>
      </c>
      <c r="R800" s="18">
        <f t="shared" si="76"/>
        <v>29097.391304347861</v>
      </c>
      <c r="S800" s="18">
        <v>0</v>
      </c>
      <c r="T800" s="18">
        <f t="shared" si="77"/>
        <v>76097.391304347868</v>
      </c>
      <c r="U800" s="18">
        <f t="shared" si="78"/>
        <v>76000</v>
      </c>
      <c r="V800" s="13" t="s">
        <v>1039</v>
      </c>
      <c r="W800" s="13" t="s">
        <v>1038</v>
      </c>
      <c r="X800" s="44" t="s">
        <v>5921</v>
      </c>
      <c r="Y800" s="13" t="s">
        <v>30</v>
      </c>
      <c r="Z800" s="19">
        <v>43294</v>
      </c>
      <c r="AA800" s="20">
        <f t="shared" si="79"/>
        <v>76000</v>
      </c>
      <c r="AB800" s="20">
        <v>77700</v>
      </c>
      <c r="AC800" s="24"/>
      <c r="AD800" s="147"/>
    </row>
    <row r="801" spans="1:30" s="128" customFormat="1" ht="49.5" x14ac:dyDescent="0.25">
      <c r="A801" s="135">
        <v>795</v>
      </c>
      <c r="B801" s="40" t="s">
        <v>4541</v>
      </c>
      <c r="C801" s="12" t="s">
        <v>1424</v>
      </c>
      <c r="D801" s="13" t="s">
        <v>1309</v>
      </c>
      <c r="E801" s="13" t="s">
        <v>4326</v>
      </c>
      <c r="F801" s="12" t="s">
        <v>1425</v>
      </c>
      <c r="G801" s="14" t="s">
        <v>1426</v>
      </c>
      <c r="H801" s="14" t="s">
        <v>1426</v>
      </c>
      <c r="I801" s="15" t="s">
        <v>1426</v>
      </c>
      <c r="J801" s="12" t="s">
        <v>112</v>
      </c>
      <c r="K801" s="12" t="s">
        <v>62</v>
      </c>
      <c r="L801" s="12">
        <v>289</v>
      </c>
      <c r="M801" s="16">
        <v>289</v>
      </c>
      <c r="N801" s="14" t="s">
        <v>1310</v>
      </c>
      <c r="O801" s="17">
        <v>47000</v>
      </c>
      <c r="P801" s="17">
        <v>22382.608695652201</v>
      </c>
      <c r="Q801" s="18">
        <v>69300</v>
      </c>
      <c r="R801" s="18">
        <f t="shared" si="76"/>
        <v>29097.391304347861</v>
      </c>
      <c r="S801" s="18">
        <v>0</v>
      </c>
      <c r="T801" s="18">
        <f t="shared" si="77"/>
        <v>76097.391304347868</v>
      </c>
      <c r="U801" s="18">
        <f t="shared" si="78"/>
        <v>76000</v>
      </c>
      <c r="V801" s="13" t="s">
        <v>1039</v>
      </c>
      <c r="W801" s="13" t="s">
        <v>1038</v>
      </c>
      <c r="X801" s="44" t="s">
        <v>5921</v>
      </c>
      <c r="Y801" s="13" t="s">
        <v>30</v>
      </c>
      <c r="Z801" s="19">
        <v>43294</v>
      </c>
      <c r="AA801" s="20">
        <f t="shared" si="79"/>
        <v>76000</v>
      </c>
      <c r="AB801" s="20">
        <v>77700</v>
      </c>
      <c r="AC801" s="24"/>
      <c r="AD801" s="147"/>
    </row>
    <row r="802" spans="1:30" s="128" customFormat="1" ht="33" x14ac:dyDescent="0.25">
      <c r="A802" s="135">
        <v>796</v>
      </c>
      <c r="B802" s="40" t="s">
        <v>4542</v>
      </c>
      <c r="C802" s="12" t="s">
        <v>1419</v>
      </c>
      <c r="D802" s="13" t="s">
        <v>1309</v>
      </c>
      <c r="E802" s="13" t="s">
        <v>4326</v>
      </c>
      <c r="F802" s="12" t="s">
        <v>1420</v>
      </c>
      <c r="G802" s="14" t="s">
        <v>1332</v>
      </c>
      <c r="H802" s="14" t="s">
        <v>1332</v>
      </c>
      <c r="I802" s="15" t="s">
        <v>1332</v>
      </c>
      <c r="J802" s="12" t="s">
        <v>26</v>
      </c>
      <c r="K802" s="12" t="s">
        <v>62</v>
      </c>
      <c r="L802" s="12">
        <v>289</v>
      </c>
      <c r="M802" s="16">
        <v>289</v>
      </c>
      <c r="N802" s="14" t="s">
        <v>1310</v>
      </c>
      <c r="O802" s="17">
        <v>47000</v>
      </c>
      <c r="P802" s="17">
        <v>22382.608695652201</v>
      </c>
      <c r="Q802" s="18">
        <v>69300</v>
      </c>
      <c r="R802" s="18">
        <f t="shared" si="76"/>
        <v>29097.391304347861</v>
      </c>
      <c r="S802" s="18">
        <v>0</v>
      </c>
      <c r="T802" s="18">
        <f t="shared" si="77"/>
        <v>76097.391304347868</v>
      </c>
      <c r="U802" s="18">
        <f t="shared" si="78"/>
        <v>76000</v>
      </c>
      <c r="V802" s="13" t="s">
        <v>1039</v>
      </c>
      <c r="W802" s="13" t="s">
        <v>1038</v>
      </c>
      <c r="X802" s="44" t="s">
        <v>5921</v>
      </c>
      <c r="Y802" s="13" t="s">
        <v>30</v>
      </c>
      <c r="Z802" s="19">
        <v>43294</v>
      </c>
      <c r="AA802" s="20">
        <f t="shared" si="79"/>
        <v>76000</v>
      </c>
      <c r="AB802" s="20">
        <v>77700</v>
      </c>
      <c r="AC802" s="24"/>
      <c r="AD802" s="147"/>
    </row>
    <row r="803" spans="1:30" s="128" customFormat="1" ht="33" x14ac:dyDescent="0.25">
      <c r="A803" s="135">
        <v>797</v>
      </c>
      <c r="B803" s="40" t="s">
        <v>4543</v>
      </c>
      <c r="C803" s="12" t="s">
        <v>1414</v>
      </c>
      <c r="D803" s="13" t="s">
        <v>1309</v>
      </c>
      <c r="E803" s="13" t="s">
        <v>4326</v>
      </c>
      <c r="F803" s="12" t="s">
        <v>1415</v>
      </c>
      <c r="G803" s="14" t="s">
        <v>3980</v>
      </c>
      <c r="H803" s="14" t="s">
        <v>3980</v>
      </c>
      <c r="I803" s="15" t="s">
        <v>1331</v>
      </c>
      <c r="J803" s="12" t="s">
        <v>112</v>
      </c>
      <c r="K803" s="12" t="s">
        <v>62</v>
      </c>
      <c r="L803" s="12">
        <v>289</v>
      </c>
      <c r="M803" s="16">
        <v>289</v>
      </c>
      <c r="N803" s="14" t="s">
        <v>1310</v>
      </c>
      <c r="O803" s="17">
        <v>47000</v>
      </c>
      <c r="P803" s="17">
        <v>22382.608695652201</v>
      </c>
      <c r="Q803" s="18">
        <v>69300</v>
      </c>
      <c r="R803" s="18">
        <f t="shared" si="76"/>
        <v>29097.391304347861</v>
      </c>
      <c r="S803" s="18">
        <v>0</v>
      </c>
      <c r="T803" s="18">
        <f t="shared" si="77"/>
        <v>76097.391304347868</v>
      </c>
      <c r="U803" s="18">
        <f t="shared" si="78"/>
        <v>76000</v>
      </c>
      <c r="V803" s="13" t="s">
        <v>1039</v>
      </c>
      <c r="W803" s="13" t="s">
        <v>1038</v>
      </c>
      <c r="X803" s="44" t="s">
        <v>5921</v>
      </c>
      <c r="Y803" s="13" t="s">
        <v>30</v>
      </c>
      <c r="Z803" s="19">
        <v>43294</v>
      </c>
      <c r="AA803" s="20">
        <f t="shared" si="79"/>
        <v>76000</v>
      </c>
      <c r="AB803" s="20">
        <v>77700</v>
      </c>
      <c r="AC803" s="24"/>
      <c r="AD803" s="147"/>
    </row>
    <row r="804" spans="1:30" s="128" customFormat="1" ht="33" x14ac:dyDescent="0.25">
      <c r="A804" s="135">
        <v>798</v>
      </c>
      <c r="B804" s="40" t="s">
        <v>4544</v>
      </c>
      <c r="C804" s="12" t="s">
        <v>1403</v>
      </c>
      <c r="D804" s="13" t="s">
        <v>1309</v>
      </c>
      <c r="E804" s="13" t="s">
        <v>4326</v>
      </c>
      <c r="F804" s="12" t="s">
        <v>1404</v>
      </c>
      <c r="G804" s="14" t="s">
        <v>1405</v>
      </c>
      <c r="H804" s="14" t="s">
        <v>1405</v>
      </c>
      <c r="I804" s="15" t="s">
        <v>1405</v>
      </c>
      <c r="J804" s="12" t="s">
        <v>112</v>
      </c>
      <c r="K804" s="12" t="s">
        <v>62</v>
      </c>
      <c r="L804" s="12">
        <v>289</v>
      </c>
      <c r="M804" s="16">
        <v>289</v>
      </c>
      <c r="N804" s="14" t="s">
        <v>1310</v>
      </c>
      <c r="O804" s="17">
        <v>47000</v>
      </c>
      <c r="P804" s="17">
        <v>22382.608695652201</v>
      </c>
      <c r="Q804" s="18">
        <v>69300</v>
      </c>
      <c r="R804" s="18">
        <f t="shared" si="76"/>
        <v>29097.391304347861</v>
      </c>
      <c r="S804" s="18">
        <v>0</v>
      </c>
      <c r="T804" s="18">
        <f t="shared" si="77"/>
        <v>76097.391304347868</v>
      </c>
      <c r="U804" s="18">
        <f t="shared" si="78"/>
        <v>76000</v>
      </c>
      <c r="V804" s="13" t="s">
        <v>1039</v>
      </c>
      <c r="W804" s="13" t="s">
        <v>1038</v>
      </c>
      <c r="X804" s="44" t="s">
        <v>5921</v>
      </c>
      <c r="Y804" s="13" t="s">
        <v>30</v>
      </c>
      <c r="Z804" s="19">
        <v>43294</v>
      </c>
      <c r="AA804" s="20">
        <f t="shared" si="79"/>
        <v>76000</v>
      </c>
      <c r="AB804" s="20">
        <v>77700</v>
      </c>
      <c r="AC804" s="24"/>
      <c r="AD804" s="147"/>
    </row>
    <row r="805" spans="1:30" s="128" customFormat="1" ht="33" x14ac:dyDescent="0.25">
      <c r="A805" s="135">
        <v>799</v>
      </c>
      <c r="B805" s="40" t="s">
        <v>4545</v>
      </c>
      <c r="C805" s="12" t="s">
        <v>1357</v>
      </c>
      <c r="D805" s="13" t="s">
        <v>1309</v>
      </c>
      <c r="E805" s="13" t="s">
        <v>4326</v>
      </c>
      <c r="F805" s="12" t="s">
        <v>1358</v>
      </c>
      <c r="G805" s="14" t="s">
        <v>1315</v>
      </c>
      <c r="H805" s="14" t="s">
        <v>1315</v>
      </c>
      <c r="I805" s="15" t="s">
        <v>1315</v>
      </c>
      <c r="J805" s="12" t="s">
        <v>112</v>
      </c>
      <c r="K805" s="12" t="s">
        <v>62</v>
      </c>
      <c r="L805" s="12">
        <v>289</v>
      </c>
      <c r="M805" s="16">
        <v>289</v>
      </c>
      <c r="N805" s="14" t="s">
        <v>1310</v>
      </c>
      <c r="O805" s="17">
        <v>47000</v>
      </c>
      <c r="P805" s="17">
        <v>22382.608695652201</v>
      </c>
      <c r="Q805" s="18">
        <v>69300</v>
      </c>
      <c r="R805" s="18">
        <f t="shared" si="76"/>
        <v>29097.391304347861</v>
      </c>
      <c r="S805" s="18">
        <v>0</v>
      </c>
      <c r="T805" s="18">
        <f t="shared" si="77"/>
        <v>76097.391304347868</v>
      </c>
      <c r="U805" s="18">
        <f t="shared" si="78"/>
        <v>76000</v>
      </c>
      <c r="V805" s="13" t="s">
        <v>1039</v>
      </c>
      <c r="W805" s="13" t="s">
        <v>1038</v>
      </c>
      <c r="X805" s="44" t="s">
        <v>5921</v>
      </c>
      <c r="Y805" s="13" t="s">
        <v>30</v>
      </c>
      <c r="Z805" s="19">
        <v>43294</v>
      </c>
      <c r="AA805" s="20">
        <f t="shared" si="79"/>
        <v>76000</v>
      </c>
      <c r="AB805" s="20">
        <v>77700</v>
      </c>
      <c r="AC805" s="24"/>
      <c r="AD805" s="147"/>
    </row>
    <row r="806" spans="1:30" s="128" customFormat="1" ht="33" x14ac:dyDescent="0.25">
      <c r="A806" s="135">
        <v>800</v>
      </c>
      <c r="B806" s="40" t="s">
        <v>4546</v>
      </c>
      <c r="C806" s="12" t="s">
        <v>1412</v>
      </c>
      <c r="D806" s="13" t="s">
        <v>1309</v>
      </c>
      <c r="E806" s="13" t="s">
        <v>4326</v>
      </c>
      <c r="F806" s="12" t="s">
        <v>1413</v>
      </c>
      <c r="G806" s="14" t="s">
        <v>1330</v>
      </c>
      <c r="H806" s="14" t="s">
        <v>1330</v>
      </c>
      <c r="I806" s="15" t="s">
        <v>1330</v>
      </c>
      <c r="J806" s="12" t="s">
        <v>112</v>
      </c>
      <c r="K806" s="12" t="s">
        <v>62</v>
      </c>
      <c r="L806" s="12">
        <v>289</v>
      </c>
      <c r="M806" s="16">
        <v>289</v>
      </c>
      <c r="N806" s="14" t="s">
        <v>1310</v>
      </c>
      <c r="O806" s="17">
        <v>47000</v>
      </c>
      <c r="P806" s="17">
        <v>22382.608695652201</v>
      </c>
      <c r="Q806" s="18">
        <v>69300</v>
      </c>
      <c r="R806" s="18">
        <f t="shared" si="76"/>
        <v>29097.391304347861</v>
      </c>
      <c r="S806" s="18">
        <v>0</v>
      </c>
      <c r="T806" s="18">
        <f t="shared" si="77"/>
        <v>76097.391304347868</v>
      </c>
      <c r="U806" s="18">
        <f t="shared" si="78"/>
        <v>76000</v>
      </c>
      <c r="V806" s="13" t="s">
        <v>1039</v>
      </c>
      <c r="W806" s="13" t="s">
        <v>1038</v>
      </c>
      <c r="X806" s="44" t="s">
        <v>5921</v>
      </c>
      <c r="Y806" s="13" t="s">
        <v>30</v>
      </c>
      <c r="Z806" s="19">
        <v>43294</v>
      </c>
      <c r="AA806" s="20">
        <f t="shared" si="79"/>
        <v>76000</v>
      </c>
      <c r="AB806" s="20">
        <v>77700</v>
      </c>
      <c r="AC806" s="24"/>
      <c r="AD806" s="147"/>
    </row>
    <row r="807" spans="1:30" s="128" customFormat="1" ht="49.5" x14ac:dyDescent="0.25">
      <c r="A807" s="135">
        <v>801</v>
      </c>
      <c r="B807" s="40" t="s">
        <v>4547</v>
      </c>
      <c r="C807" s="12" t="s">
        <v>1366</v>
      </c>
      <c r="D807" s="13" t="s">
        <v>1309</v>
      </c>
      <c r="E807" s="13" t="s">
        <v>4326</v>
      </c>
      <c r="F807" s="12" t="s">
        <v>1367</v>
      </c>
      <c r="G807" s="14" t="s">
        <v>1368</v>
      </c>
      <c r="H807" s="14" t="s">
        <v>1368</v>
      </c>
      <c r="I807" s="15" t="s">
        <v>1368</v>
      </c>
      <c r="J807" s="12" t="s">
        <v>112</v>
      </c>
      <c r="K807" s="12" t="s">
        <v>62</v>
      </c>
      <c r="L807" s="12">
        <v>289</v>
      </c>
      <c r="M807" s="16">
        <v>289</v>
      </c>
      <c r="N807" s="14" t="s">
        <v>1310</v>
      </c>
      <c r="O807" s="17">
        <v>47000</v>
      </c>
      <c r="P807" s="17">
        <v>22382.608695652201</v>
      </c>
      <c r="Q807" s="18">
        <v>69300</v>
      </c>
      <c r="R807" s="18">
        <f t="shared" si="76"/>
        <v>29097.391304347861</v>
      </c>
      <c r="S807" s="18">
        <v>0</v>
      </c>
      <c r="T807" s="18">
        <f t="shared" si="77"/>
        <v>76097.391304347868</v>
      </c>
      <c r="U807" s="18">
        <f t="shared" si="78"/>
        <v>76000</v>
      </c>
      <c r="V807" s="13" t="s">
        <v>1039</v>
      </c>
      <c r="W807" s="13" t="s">
        <v>1038</v>
      </c>
      <c r="X807" s="44" t="s">
        <v>5921</v>
      </c>
      <c r="Y807" s="13" t="s">
        <v>30</v>
      </c>
      <c r="Z807" s="19">
        <v>43294</v>
      </c>
      <c r="AA807" s="20">
        <f t="shared" si="79"/>
        <v>76000</v>
      </c>
      <c r="AB807" s="20">
        <v>77700</v>
      </c>
      <c r="AC807" s="24"/>
      <c r="AD807" s="147"/>
    </row>
    <row r="808" spans="1:30" s="128" customFormat="1" ht="49.5" x14ac:dyDescent="0.25">
      <c r="A808" s="135">
        <v>802</v>
      </c>
      <c r="B808" s="40" t="s">
        <v>4548</v>
      </c>
      <c r="C808" s="12" t="s">
        <v>1369</v>
      </c>
      <c r="D808" s="13" t="s">
        <v>1309</v>
      </c>
      <c r="E808" s="13" t="s">
        <v>4326</v>
      </c>
      <c r="F808" s="12" t="s">
        <v>1370</v>
      </c>
      <c r="G808" s="14" t="s">
        <v>1318</v>
      </c>
      <c r="H808" s="14" t="s">
        <v>1318</v>
      </c>
      <c r="I808" s="15" t="s">
        <v>1318</v>
      </c>
      <c r="J808" s="12" t="s">
        <v>112</v>
      </c>
      <c r="K808" s="12" t="s">
        <v>62</v>
      </c>
      <c r="L808" s="12">
        <v>289</v>
      </c>
      <c r="M808" s="16">
        <v>289</v>
      </c>
      <c r="N808" s="14" t="s">
        <v>1310</v>
      </c>
      <c r="O808" s="17">
        <v>47000</v>
      </c>
      <c r="P808" s="17">
        <v>22382.608695652201</v>
      </c>
      <c r="Q808" s="18">
        <v>69300</v>
      </c>
      <c r="R808" s="18">
        <f t="shared" si="76"/>
        <v>29097.391304347861</v>
      </c>
      <c r="S808" s="18">
        <v>0</v>
      </c>
      <c r="T808" s="18">
        <f t="shared" si="77"/>
        <v>76097.391304347868</v>
      </c>
      <c r="U808" s="18">
        <f t="shared" si="78"/>
        <v>76000</v>
      </c>
      <c r="V808" s="13" t="s">
        <v>1039</v>
      </c>
      <c r="W808" s="13" t="s">
        <v>1038</v>
      </c>
      <c r="X808" s="44" t="s">
        <v>5921</v>
      </c>
      <c r="Y808" s="13" t="s">
        <v>30</v>
      </c>
      <c r="Z808" s="19">
        <v>43294</v>
      </c>
      <c r="AA808" s="20">
        <f t="shared" si="79"/>
        <v>76000</v>
      </c>
      <c r="AB808" s="20">
        <v>77700</v>
      </c>
      <c r="AC808" s="24"/>
      <c r="AD808" s="147"/>
    </row>
    <row r="809" spans="1:30" s="128" customFormat="1" ht="33" x14ac:dyDescent="0.25">
      <c r="A809" s="135">
        <v>803</v>
      </c>
      <c r="B809" s="40" t="s">
        <v>4549</v>
      </c>
      <c r="C809" s="12" t="s">
        <v>1391</v>
      </c>
      <c r="D809" s="13" t="s">
        <v>1309</v>
      </c>
      <c r="E809" s="13" t="s">
        <v>4326</v>
      </c>
      <c r="F809" s="12" t="s">
        <v>1392</v>
      </c>
      <c r="G809" s="14" t="s">
        <v>1325</v>
      </c>
      <c r="H809" s="14" t="s">
        <v>1325</v>
      </c>
      <c r="I809" s="15" t="s">
        <v>1325</v>
      </c>
      <c r="J809" s="12" t="s">
        <v>112</v>
      </c>
      <c r="K809" s="12" t="s">
        <v>62</v>
      </c>
      <c r="L809" s="12">
        <v>289</v>
      </c>
      <c r="M809" s="16">
        <v>289</v>
      </c>
      <c r="N809" s="14" t="s">
        <v>1310</v>
      </c>
      <c r="O809" s="17">
        <v>47000</v>
      </c>
      <c r="P809" s="17">
        <v>22382.608695652201</v>
      </c>
      <c r="Q809" s="18">
        <v>69300</v>
      </c>
      <c r="R809" s="18">
        <f t="shared" si="76"/>
        <v>29097.391304347861</v>
      </c>
      <c r="S809" s="18">
        <v>0</v>
      </c>
      <c r="T809" s="18">
        <f t="shared" si="77"/>
        <v>76097.391304347868</v>
      </c>
      <c r="U809" s="18">
        <f t="shared" si="78"/>
        <v>76000</v>
      </c>
      <c r="V809" s="13" t="s">
        <v>1039</v>
      </c>
      <c r="W809" s="13" t="s">
        <v>1038</v>
      </c>
      <c r="X809" s="44" t="s">
        <v>5921</v>
      </c>
      <c r="Y809" s="13" t="s">
        <v>30</v>
      </c>
      <c r="Z809" s="19">
        <v>43294</v>
      </c>
      <c r="AA809" s="20">
        <f t="shared" si="79"/>
        <v>76000</v>
      </c>
      <c r="AB809" s="20">
        <v>77700</v>
      </c>
      <c r="AC809" s="24"/>
      <c r="AD809" s="147"/>
    </row>
    <row r="810" spans="1:30" s="128" customFormat="1" ht="33" x14ac:dyDescent="0.25">
      <c r="A810" s="135">
        <v>804</v>
      </c>
      <c r="B810" s="40" t="s">
        <v>4550</v>
      </c>
      <c r="C810" s="12" t="s">
        <v>1373</v>
      </c>
      <c r="D810" s="13" t="s">
        <v>1309</v>
      </c>
      <c r="E810" s="13" t="s">
        <v>4326</v>
      </c>
      <c r="F810" s="12" t="s">
        <v>1374</v>
      </c>
      <c r="G810" s="14" t="s">
        <v>1322</v>
      </c>
      <c r="H810" s="14" t="s">
        <v>1322</v>
      </c>
      <c r="I810" s="15" t="s">
        <v>1322</v>
      </c>
      <c r="J810" s="12" t="s">
        <v>112</v>
      </c>
      <c r="K810" s="12" t="s">
        <v>62</v>
      </c>
      <c r="L810" s="12">
        <v>289</v>
      </c>
      <c r="M810" s="16">
        <v>289</v>
      </c>
      <c r="N810" s="14" t="s">
        <v>1310</v>
      </c>
      <c r="O810" s="17">
        <v>47000</v>
      </c>
      <c r="P810" s="17">
        <v>22382.608695652201</v>
      </c>
      <c r="Q810" s="18">
        <v>69300</v>
      </c>
      <c r="R810" s="18">
        <f t="shared" si="76"/>
        <v>29097.391304347861</v>
      </c>
      <c r="S810" s="18">
        <v>0</v>
      </c>
      <c r="T810" s="18">
        <f t="shared" si="77"/>
        <v>76097.391304347868</v>
      </c>
      <c r="U810" s="18">
        <f t="shared" si="78"/>
        <v>76000</v>
      </c>
      <c r="V810" s="13" t="s">
        <v>1039</v>
      </c>
      <c r="W810" s="13" t="s">
        <v>1038</v>
      </c>
      <c r="X810" s="44" t="s">
        <v>5921</v>
      </c>
      <c r="Y810" s="13" t="s">
        <v>30</v>
      </c>
      <c r="Z810" s="19">
        <v>43294</v>
      </c>
      <c r="AA810" s="20">
        <f t="shared" si="79"/>
        <v>76000</v>
      </c>
      <c r="AB810" s="20">
        <v>77700</v>
      </c>
      <c r="AC810" s="24"/>
      <c r="AD810" s="147"/>
    </row>
    <row r="811" spans="1:30" s="128" customFormat="1" ht="33" x14ac:dyDescent="0.25">
      <c r="A811" s="135">
        <v>805</v>
      </c>
      <c r="B811" s="40" t="s">
        <v>4551</v>
      </c>
      <c r="C811" s="12" t="s">
        <v>1398</v>
      </c>
      <c r="D811" s="13" t="s">
        <v>1309</v>
      </c>
      <c r="E811" s="13" t="s">
        <v>4326</v>
      </c>
      <c r="F811" s="12" t="s">
        <v>1399</v>
      </c>
      <c r="G811" s="14" t="s">
        <v>1400</v>
      </c>
      <c r="H811" s="14" t="s">
        <v>1400</v>
      </c>
      <c r="I811" s="15" t="s">
        <v>1400</v>
      </c>
      <c r="J811" s="12" t="s">
        <v>112</v>
      </c>
      <c r="K811" s="12" t="s">
        <v>62</v>
      </c>
      <c r="L811" s="12">
        <v>289</v>
      </c>
      <c r="M811" s="16">
        <v>289</v>
      </c>
      <c r="N811" s="14" t="s">
        <v>1310</v>
      </c>
      <c r="O811" s="17">
        <v>47000</v>
      </c>
      <c r="P811" s="17">
        <v>22382.608695652201</v>
      </c>
      <c r="Q811" s="18">
        <v>69300</v>
      </c>
      <c r="R811" s="18">
        <f t="shared" si="76"/>
        <v>29097.391304347861</v>
      </c>
      <c r="S811" s="18">
        <v>0</v>
      </c>
      <c r="T811" s="18">
        <f t="shared" si="77"/>
        <v>76097.391304347868</v>
      </c>
      <c r="U811" s="18">
        <f t="shared" si="78"/>
        <v>76000</v>
      </c>
      <c r="V811" s="13" t="s">
        <v>1039</v>
      </c>
      <c r="W811" s="13" t="s">
        <v>1038</v>
      </c>
      <c r="X811" s="44" t="s">
        <v>5921</v>
      </c>
      <c r="Y811" s="13" t="s">
        <v>30</v>
      </c>
      <c r="Z811" s="19">
        <v>43294</v>
      </c>
      <c r="AA811" s="20">
        <f t="shared" si="79"/>
        <v>76000</v>
      </c>
      <c r="AB811" s="20">
        <v>77700</v>
      </c>
      <c r="AC811" s="24"/>
      <c r="AD811" s="147"/>
    </row>
    <row r="812" spans="1:30" s="128" customFormat="1" ht="33" x14ac:dyDescent="0.25">
      <c r="A812" s="135">
        <v>806</v>
      </c>
      <c r="B812" s="40" t="s">
        <v>4552</v>
      </c>
      <c r="C812" s="12" t="s">
        <v>1377</v>
      </c>
      <c r="D812" s="13" t="s">
        <v>1309</v>
      </c>
      <c r="E812" s="13" t="s">
        <v>4326</v>
      </c>
      <c r="F812" s="12" t="s">
        <v>1378</v>
      </c>
      <c r="G812" s="14" t="s">
        <v>1379</v>
      </c>
      <c r="H812" s="14" t="s">
        <v>1379</v>
      </c>
      <c r="I812" s="15" t="s">
        <v>1379</v>
      </c>
      <c r="J812" s="12" t="s">
        <v>112</v>
      </c>
      <c r="K812" s="12" t="s">
        <v>62</v>
      </c>
      <c r="L812" s="12">
        <v>289</v>
      </c>
      <c r="M812" s="16">
        <v>289</v>
      </c>
      <c r="N812" s="14" t="s">
        <v>1310</v>
      </c>
      <c r="O812" s="17">
        <v>47000</v>
      </c>
      <c r="P812" s="17">
        <v>22382.608695652201</v>
      </c>
      <c r="Q812" s="18">
        <v>69300</v>
      </c>
      <c r="R812" s="18">
        <f t="shared" si="76"/>
        <v>29097.391304347861</v>
      </c>
      <c r="S812" s="18">
        <v>0</v>
      </c>
      <c r="T812" s="18">
        <f t="shared" si="77"/>
        <v>76097.391304347868</v>
      </c>
      <c r="U812" s="18">
        <f t="shared" si="78"/>
        <v>76000</v>
      </c>
      <c r="V812" s="13" t="s">
        <v>1039</v>
      </c>
      <c r="W812" s="13" t="s">
        <v>1038</v>
      </c>
      <c r="X812" s="44" t="s">
        <v>5921</v>
      </c>
      <c r="Y812" s="13" t="s">
        <v>30</v>
      </c>
      <c r="Z812" s="19">
        <v>43294</v>
      </c>
      <c r="AA812" s="20">
        <f t="shared" si="79"/>
        <v>76000</v>
      </c>
      <c r="AB812" s="20">
        <v>77700</v>
      </c>
      <c r="AC812" s="24"/>
      <c r="AD812" s="147"/>
    </row>
    <row r="813" spans="1:30" s="128" customFormat="1" ht="16.5" x14ac:dyDescent="0.25">
      <c r="A813" s="135">
        <v>807</v>
      </c>
      <c r="B813" s="40" t="s">
        <v>4553</v>
      </c>
      <c r="C813" s="12" t="s">
        <v>1433</v>
      </c>
      <c r="D813" s="13" t="s">
        <v>1431</v>
      </c>
      <c r="E813" s="13" t="s">
        <v>4335</v>
      </c>
      <c r="F813" s="12" t="s">
        <v>1434</v>
      </c>
      <c r="G813" s="14" t="s">
        <v>1435</v>
      </c>
      <c r="H813" s="14" t="s">
        <v>1435</v>
      </c>
      <c r="I813" s="15" t="s">
        <v>1435</v>
      </c>
      <c r="J813" s="12" t="s">
        <v>112</v>
      </c>
      <c r="K813" s="12" t="s">
        <v>426</v>
      </c>
      <c r="L813" s="12">
        <v>291</v>
      </c>
      <c r="M813" s="16">
        <v>291</v>
      </c>
      <c r="N813" s="14" t="s">
        <v>1432</v>
      </c>
      <c r="O813" s="17">
        <v>25145</v>
      </c>
      <c r="P813" s="17">
        <v>20120.869565217399</v>
      </c>
      <c r="Q813" s="18">
        <v>45200</v>
      </c>
      <c r="R813" s="18">
        <f t="shared" si="76"/>
        <v>26157.130434782619</v>
      </c>
      <c r="S813" s="18">
        <v>0</v>
      </c>
      <c r="T813" s="18">
        <f t="shared" si="77"/>
        <v>51302.130434782623</v>
      </c>
      <c r="U813" s="18">
        <f t="shared" si="78"/>
        <v>51300</v>
      </c>
      <c r="V813" s="13" t="s">
        <v>1037</v>
      </c>
      <c r="W813" s="13" t="s">
        <v>1038</v>
      </c>
      <c r="X813" s="44" t="s">
        <v>5921</v>
      </c>
      <c r="Y813" s="13" t="s">
        <v>30</v>
      </c>
      <c r="Z813" s="19">
        <v>43294</v>
      </c>
      <c r="AA813" s="20">
        <f t="shared" si="79"/>
        <v>51300</v>
      </c>
      <c r="AB813" s="20">
        <v>52700</v>
      </c>
      <c r="AC813" s="24"/>
      <c r="AD813" s="147"/>
    </row>
    <row r="814" spans="1:30" s="128" customFormat="1" ht="16.5" x14ac:dyDescent="0.25">
      <c r="A814" s="135">
        <v>808</v>
      </c>
      <c r="B814" s="40" t="s">
        <v>4554</v>
      </c>
      <c r="C814" s="12" t="s">
        <v>1438</v>
      </c>
      <c r="D814" s="13" t="s">
        <v>1436</v>
      </c>
      <c r="E814" s="13" t="s">
        <v>4335</v>
      </c>
      <c r="F814" s="12" t="s">
        <v>1439</v>
      </c>
      <c r="G814" s="14" t="s">
        <v>1440</v>
      </c>
      <c r="H814" s="14" t="s">
        <v>1440</v>
      </c>
      <c r="I814" s="15" t="s">
        <v>1440</v>
      </c>
      <c r="J814" s="12" t="s">
        <v>26</v>
      </c>
      <c r="K814" s="12" t="s">
        <v>426</v>
      </c>
      <c r="L814" s="12">
        <v>292</v>
      </c>
      <c r="M814" s="16">
        <v>292</v>
      </c>
      <c r="N814" s="14" t="s">
        <v>1437</v>
      </c>
      <c r="O814" s="17">
        <v>25718</v>
      </c>
      <c r="P814" s="17">
        <v>30180.5217391304</v>
      </c>
      <c r="Q814" s="18">
        <v>55800</v>
      </c>
      <c r="R814" s="18">
        <f t="shared" si="76"/>
        <v>39234.678260869514</v>
      </c>
      <c r="S814" s="18">
        <v>0</v>
      </c>
      <c r="T814" s="18">
        <f t="shared" si="77"/>
        <v>64952.678260869514</v>
      </c>
      <c r="U814" s="18">
        <f t="shared" si="78"/>
        <v>64900</v>
      </c>
      <c r="V814" s="13" t="s">
        <v>1037</v>
      </c>
      <c r="W814" s="13" t="s">
        <v>1038</v>
      </c>
      <c r="X814" s="44" t="s">
        <v>5921</v>
      </c>
      <c r="Y814" s="13" t="s">
        <v>30</v>
      </c>
      <c r="Z814" s="19">
        <v>43294</v>
      </c>
      <c r="AA814" s="20">
        <f t="shared" si="79"/>
        <v>64900</v>
      </c>
      <c r="AB814" s="20">
        <v>67100</v>
      </c>
      <c r="AC814" s="24"/>
      <c r="AD814" s="147"/>
    </row>
    <row r="815" spans="1:30" s="128" customFormat="1" ht="16.5" x14ac:dyDescent="0.25">
      <c r="A815" s="135">
        <v>809</v>
      </c>
      <c r="B815" s="40" t="s">
        <v>4555</v>
      </c>
      <c r="C815" s="12" t="s">
        <v>1443</v>
      </c>
      <c r="D815" s="13" t="s">
        <v>1441</v>
      </c>
      <c r="E815" s="13" t="s">
        <v>4326</v>
      </c>
      <c r="F815" s="12" t="s">
        <v>1444</v>
      </c>
      <c r="G815" s="14" t="s">
        <v>1442</v>
      </c>
      <c r="H815" s="14" t="s">
        <v>1442</v>
      </c>
      <c r="I815" s="15" t="s">
        <v>1442</v>
      </c>
      <c r="J815" s="12" t="s">
        <v>112</v>
      </c>
      <c r="K815" s="12" t="s">
        <v>426</v>
      </c>
      <c r="L815" s="12">
        <v>293</v>
      </c>
      <c r="M815" s="16">
        <v>293</v>
      </c>
      <c r="N815" s="14" t="s">
        <v>1442</v>
      </c>
      <c r="O815" s="17">
        <v>30000</v>
      </c>
      <c r="P815" s="17">
        <v>15652.1739130435</v>
      </c>
      <c r="Q815" s="18">
        <v>45600</v>
      </c>
      <c r="R815" s="18">
        <f t="shared" si="76"/>
        <v>20347.826086956549</v>
      </c>
      <c r="S815" s="18">
        <v>0</v>
      </c>
      <c r="T815" s="18">
        <f t="shared" si="77"/>
        <v>50347.826086956549</v>
      </c>
      <c r="U815" s="18">
        <f t="shared" si="78"/>
        <v>50300</v>
      </c>
      <c r="V815" s="13" t="s">
        <v>1039</v>
      </c>
      <c r="W815" s="13" t="s">
        <v>1038</v>
      </c>
      <c r="X815" s="44" t="s">
        <v>5921</v>
      </c>
      <c r="Y815" s="13" t="s">
        <v>30</v>
      </c>
      <c r="Z815" s="19">
        <v>43294</v>
      </c>
      <c r="AA815" s="20">
        <f t="shared" si="79"/>
        <v>50300</v>
      </c>
      <c r="AB815" s="20">
        <v>51400</v>
      </c>
      <c r="AC815" s="24"/>
      <c r="AD815" s="147"/>
    </row>
    <row r="816" spans="1:30" s="128" customFormat="1" ht="66" x14ac:dyDescent="0.25">
      <c r="A816" s="135">
        <v>810</v>
      </c>
      <c r="B816" s="40" t="s">
        <v>4556</v>
      </c>
      <c r="C816" s="12" t="s">
        <v>1448</v>
      </c>
      <c r="D816" s="13" t="s">
        <v>1446</v>
      </c>
      <c r="E816" s="13" t="s">
        <v>5298</v>
      </c>
      <c r="F816" s="12" t="s">
        <v>1449</v>
      </c>
      <c r="G816" s="14" t="s">
        <v>1450</v>
      </c>
      <c r="H816" s="14" t="s">
        <v>1450</v>
      </c>
      <c r="I816" s="15" t="s">
        <v>1450</v>
      </c>
      <c r="J816" s="12" t="s">
        <v>112</v>
      </c>
      <c r="K816" s="12" t="s">
        <v>417</v>
      </c>
      <c r="L816" s="12">
        <v>322</v>
      </c>
      <c r="M816" s="16">
        <v>322</v>
      </c>
      <c r="N816" s="14" t="s">
        <v>1447</v>
      </c>
      <c r="O816" s="17">
        <v>346000</v>
      </c>
      <c r="P816" s="17">
        <v>37565.217391304403</v>
      </c>
      <c r="Q816" s="18">
        <v>383000</v>
      </c>
      <c r="R816" s="18">
        <f t="shared" si="76"/>
        <v>48834.782608695721</v>
      </c>
      <c r="S816" s="18">
        <v>0</v>
      </c>
      <c r="T816" s="18">
        <f t="shared" si="77"/>
        <v>394834.78260869574</v>
      </c>
      <c r="U816" s="18">
        <f t="shared" si="78"/>
        <v>394800</v>
      </c>
      <c r="V816" s="13" t="s">
        <v>34</v>
      </c>
      <c r="W816" s="13" t="s">
        <v>1445</v>
      </c>
      <c r="X816" s="44" t="s">
        <v>5922</v>
      </c>
      <c r="Y816" s="13" t="s">
        <v>35</v>
      </c>
      <c r="Z816" s="19">
        <v>43294</v>
      </c>
      <c r="AA816" s="20">
        <f t="shared" si="79"/>
        <v>394800</v>
      </c>
      <c r="AB816" s="20">
        <v>397500</v>
      </c>
      <c r="AC816" s="24"/>
      <c r="AD816" s="147"/>
    </row>
    <row r="817" spans="1:30" s="128" customFormat="1" ht="49.5" x14ac:dyDescent="0.25">
      <c r="A817" s="135">
        <v>811</v>
      </c>
      <c r="B817" s="40" t="s">
        <v>4557</v>
      </c>
      <c r="C817" s="12" t="s">
        <v>1453</v>
      </c>
      <c r="D817" s="13" t="s">
        <v>1451</v>
      </c>
      <c r="E817" s="13" t="s">
        <v>5298</v>
      </c>
      <c r="F817" s="12" t="s">
        <v>1454</v>
      </c>
      <c r="G817" s="14" t="s">
        <v>1455</v>
      </c>
      <c r="H817" s="14" t="s">
        <v>1455</v>
      </c>
      <c r="I817" s="15" t="s">
        <v>1455</v>
      </c>
      <c r="J817" s="12" t="s">
        <v>112</v>
      </c>
      <c r="K817" s="12" t="s">
        <v>417</v>
      </c>
      <c r="L817" s="12">
        <v>323</v>
      </c>
      <c r="M817" s="16">
        <v>323</v>
      </c>
      <c r="N817" s="14" t="s">
        <v>1452</v>
      </c>
      <c r="O817" s="17">
        <v>443000</v>
      </c>
      <c r="P817" s="17">
        <v>39130.434782608703</v>
      </c>
      <c r="Q817" s="18">
        <v>482000</v>
      </c>
      <c r="R817" s="18">
        <f t="shared" si="76"/>
        <v>50869.565217391311</v>
      </c>
      <c r="S817" s="18">
        <v>0</v>
      </c>
      <c r="T817" s="18">
        <f t="shared" si="77"/>
        <v>493869.5652173913</v>
      </c>
      <c r="U817" s="18">
        <f t="shared" si="78"/>
        <v>493800</v>
      </c>
      <c r="V817" s="13" t="s">
        <v>34</v>
      </c>
      <c r="W817" s="13" t="s">
        <v>1445</v>
      </c>
      <c r="X817" s="44" t="s">
        <v>5922</v>
      </c>
      <c r="Y817" s="13" t="s">
        <v>35</v>
      </c>
      <c r="Z817" s="19">
        <v>43294</v>
      </c>
      <c r="AA817" s="20">
        <f t="shared" si="79"/>
        <v>493800</v>
      </c>
      <c r="AB817" s="20">
        <v>496700</v>
      </c>
      <c r="AC817" s="24"/>
      <c r="AD817" s="147"/>
    </row>
    <row r="818" spans="1:30" s="128" customFormat="1" ht="49.5" x14ac:dyDescent="0.25">
      <c r="A818" s="135">
        <v>812</v>
      </c>
      <c r="B818" s="40" t="s">
        <v>4559</v>
      </c>
      <c r="C818" s="12" t="s">
        <v>1467</v>
      </c>
      <c r="D818" s="13" t="s">
        <v>1462</v>
      </c>
      <c r="E818" s="13" t="s">
        <v>4322</v>
      </c>
      <c r="F818" s="12" t="s">
        <v>1468</v>
      </c>
      <c r="G818" s="14" t="s">
        <v>1469</v>
      </c>
      <c r="H818" s="14" t="s">
        <v>1469</v>
      </c>
      <c r="I818" s="15" t="s">
        <v>1469</v>
      </c>
      <c r="J818" s="12" t="s">
        <v>26</v>
      </c>
      <c r="K818" s="12" t="s">
        <v>62</v>
      </c>
      <c r="L818" s="12">
        <v>338</v>
      </c>
      <c r="M818" s="16">
        <v>338</v>
      </c>
      <c r="N818" s="14" t="s">
        <v>1463</v>
      </c>
      <c r="O818" s="17">
        <v>218000</v>
      </c>
      <c r="P818" s="17">
        <v>139304.347826087</v>
      </c>
      <c r="Q818" s="18">
        <v>357000</v>
      </c>
      <c r="R818" s="18">
        <f t="shared" si="76"/>
        <v>181095.65217391308</v>
      </c>
      <c r="S818" s="18">
        <v>0</v>
      </c>
      <c r="T818" s="18">
        <f t="shared" si="77"/>
        <v>399095.65217391308</v>
      </c>
      <c r="U818" s="18">
        <f t="shared" si="78"/>
        <v>399000</v>
      </c>
      <c r="V818" s="13" t="s">
        <v>777</v>
      </c>
      <c r="W818" s="13" t="s">
        <v>1461</v>
      </c>
      <c r="X818" s="44" t="s">
        <v>5922</v>
      </c>
      <c r="Y818" s="13" t="s">
        <v>21</v>
      </c>
      <c r="Z818" s="19">
        <v>43294</v>
      </c>
      <c r="AA818" s="20">
        <f t="shared" si="79"/>
        <v>399000</v>
      </c>
      <c r="AB818" s="20">
        <v>409200</v>
      </c>
      <c r="AC818" s="24"/>
      <c r="AD818" s="147"/>
    </row>
    <row r="819" spans="1:30" s="128" customFormat="1" ht="49.5" x14ac:dyDescent="0.25">
      <c r="A819" s="135">
        <v>813</v>
      </c>
      <c r="B819" s="40" t="s">
        <v>4560</v>
      </c>
      <c r="C819" s="12" t="s">
        <v>1464</v>
      </c>
      <c r="D819" s="13" t="s">
        <v>1462</v>
      </c>
      <c r="E819" s="13" t="s">
        <v>4322</v>
      </c>
      <c r="F819" s="12" t="s">
        <v>1465</v>
      </c>
      <c r="G819" s="14" t="s">
        <v>1466</v>
      </c>
      <c r="H819" s="14" t="s">
        <v>1466</v>
      </c>
      <c r="I819" s="15" t="s">
        <v>1466</v>
      </c>
      <c r="J819" s="12" t="s">
        <v>26</v>
      </c>
      <c r="K819" s="12" t="s">
        <v>62</v>
      </c>
      <c r="L819" s="12">
        <v>338</v>
      </c>
      <c r="M819" s="16">
        <v>338</v>
      </c>
      <c r="N819" s="14" t="s">
        <v>1463</v>
      </c>
      <c r="O819" s="17">
        <v>218000</v>
      </c>
      <c r="P819" s="17">
        <v>139304.347826087</v>
      </c>
      <c r="Q819" s="18">
        <v>357000</v>
      </c>
      <c r="R819" s="18">
        <f t="shared" si="76"/>
        <v>181095.65217391308</v>
      </c>
      <c r="S819" s="18">
        <v>0</v>
      </c>
      <c r="T819" s="18">
        <f t="shared" si="77"/>
        <v>399095.65217391308</v>
      </c>
      <c r="U819" s="18">
        <f t="shared" si="78"/>
        <v>399000</v>
      </c>
      <c r="V819" s="13" t="s">
        <v>777</v>
      </c>
      <c r="W819" s="13" t="s">
        <v>1461</v>
      </c>
      <c r="X819" s="44" t="s">
        <v>5922</v>
      </c>
      <c r="Y819" s="13" t="s">
        <v>21</v>
      </c>
      <c r="Z819" s="19">
        <v>43294</v>
      </c>
      <c r="AA819" s="20">
        <f t="shared" si="79"/>
        <v>399000</v>
      </c>
      <c r="AB819" s="20">
        <v>409200</v>
      </c>
      <c r="AC819" s="24"/>
      <c r="AD819" s="147"/>
    </row>
    <row r="820" spans="1:30" s="128" customFormat="1" ht="33" x14ac:dyDescent="0.25">
      <c r="A820" s="135">
        <v>814</v>
      </c>
      <c r="B820" s="40" t="s">
        <v>4561</v>
      </c>
      <c r="C820" s="12" t="s">
        <v>1472</v>
      </c>
      <c r="D820" s="13" t="s">
        <v>1470</v>
      </c>
      <c r="E820" s="13" t="s">
        <v>4324</v>
      </c>
      <c r="F820" s="12" t="s">
        <v>1473</v>
      </c>
      <c r="G820" s="14" t="s">
        <v>3983</v>
      </c>
      <c r="H820" s="14" t="s">
        <v>3983</v>
      </c>
      <c r="I820" s="15" t="s">
        <v>1474</v>
      </c>
      <c r="J820" s="12" t="s">
        <v>26</v>
      </c>
      <c r="K820" s="12" t="s">
        <v>62</v>
      </c>
      <c r="L820" s="12">
        <v>343</v>
      </c>
      <c r="M820" s="16">
        <v>343</v>
      </c>
      <c r="N820" s="14" t="s">
        <v>1471</v>
      </c>
      <c r="O820" s="17">
        <v>320000</v>
      </c>
      <c r="P820" s="17">
        <v>438260.869565217</v>
      </c>
      <c r="Q820" s="18">
        <v>758000</v>
      </c>
      <c r="R820" s="18">
        <f t="shared" si="76"/>
        <v>569739.13043478213</v>
      </c>
      <c r="S820" s="18">
        <v>0</v>
      </c>
      <c r="T820" s="18">
        <f t="shared" si="77"/>
        <v>889739.13043478213</v>
      </c>
      <c r="U820" s="18">
        <f t="shared" si="78"/>
        <v>889700</v>
      </c>
      <c r="V820" s="13" t="s">
        <v>23</v>
      </c>
      <c r="W820" s="13" t="s">
        <v>1461</v>
      </c>
      <c r="X820" s="44" t="s">
        <v>5922</v>
      </c>
      <c r="Y820" s="13" t="s">
        <v>21</v>
      </c>
      <c r="Z820" s="19">
        <v>43294</v>
      </c>
      <c r="AA820" s="20">
        <f t="shared" si="79"/>
        <v>889700</v>
      </c>
      <c r="AB820" s="20">
        <v>921600</v>
      </c>
      <c r="AC820" s="24"/>
      <c r="AD820" s="147"/>
    </row>
    <row r="821" spans="1:30" s="128" customFormat="1" ht="33" x14ac:dyDescent="0.25">
      <c r="A821" s="135">
        <v>815</v>
      </c>
      <c r="B821" s="40" t="s">
        <v>4562</v>
      </c>
      <c r="C821" s="12" t="s">
        <v>308</v>
      </c>
      <c r="D821" s="13" t="s">
        <v>305</v>
      </c>
      <c r="E821" s="13" t="s">
        <v>5298</v>
      </c>
      <c r="F821" s="12" t="s">
        <v>309</v>
      </c>
      <c r="G821" s="14" t="s">
        <v>310</v>
      </c>
      <c r="H821" s="14" t="s">
        <v>4246</v>
      </c>
      <c r="I821" s="15" t="s">
        <v>310</v>
      </c>
      <c r="J821" s="12" t="s">
        <v>5</v>
      </c>
      <c r="K821" s="12" t="s">
        <v>24</v>
      </c>
      <c r="L821" s="12">
        <v>409</v>
      </c>
      <c r="M821" s="16">
        <v>409</v>
      </c>
      <c r="N821" s="14" t="s">
        <v>306</v>
      </c>
      <c r="O821" s="17">
        <v>2743000</v>
      </c>
      <c r="P821" s="17">
        <v>655826.08695652196</v>
      </c>
      <c r="Q821" s="18">
        <v>3398000</v>
      </c>
      <c r="R821" s="18">
        <f t="shared" si="76"/>
        <v>852573.9130434785</v>
      </c>
      <c r="S821" s="18">
        <v>0</v>
      </c>
      <c r="T821" s="18">
        <f t="shared" si="77"/>
        <v>3595573.9130434785</v>
      </c>
      <c r="U821" s="18">
        <f t="shared" si="78"/>
        <v>3595500</v>
      </c>
      <c r="V821" s="13" t="s">
        <v>34</v>
      </c>
      <c r="W821" s="13" t="s">
        <v>81</v>
      </c>
      <c r="X821" s="44"/>
      <c r="Y821" s="13" t="s">
        <v>35</v>
      </c>
      <c r="Z821" s="19">
        <v>43294</v>
      </c>
      <c r="AA821" s="20">
        <f t="shared" si="79"/>
        <v>3595500</v>
      </c>
      <c r="AB821" s="20">
        <v>3643300</v>
      </c>
      <c r="AC821" s="24"/>
      <c r="AD821" s="147"/>
    </row>
    <row r="822" spans="1:30" s="128" customFormat="1" ht="33" x14ac:dyDescent="0.25">
      <c r="A822" s="135">
        <v>816</v>
      </c>
      <c r="B822" s="40" t="s">
        <v>4563</v>
      </c>
      <c r="C822" s="12" t="s">
        <v>350</v>
      </c>
      <c r="D822" s="13" t="s">
        <v>348</v>
      </c>
      <c r="E822" s="13" t="s">
        <v>4327</v>
      </c>
      <c r="F822" s="12" t="s">
        <v>351</v>
      </c>
      <c r="G822" s="14" t="s">
        <v>352</v>
      </c>
      <c r="H822" s="14" t="s">
        <v>352</v>
      </c>
      <c r="I822" s="15" t="s">
        <v>352</v>
      </c>
      <c r="J822" s="12" t="s">
        <v>5</v>
      </c>
      <c r="K822" s="12" t="s">
        <v>24</v>
      </c>
      <c r="L822" s="12">
        <v>416</v>
      </c>
      <c r="M822" s="16">
        <v>416</v>
      </c>
      <c r="N822" s="14" t="s">
        <v>349</v>
      </c>
      <c r="O822" s="17">
        <v>2494000</v>
      </c>
      <c r="P822" s="17">
        <v>629217.39130434801</v>
      </c>
      <c r="Q822" s="18">
        <v>3123000</v>
      </c>
      <c r="R822" s="18">
        <f t="shared" si="76"/>
        <v>817982.60869565245</v>
      </c>
      <c r="S822" s="18">
        <v>0</v>
      </c>
      <c r="T822" s="18">
        <f t="shared" si="77"/>
        <v>3311982.6086956523</v>
      </c>
      <c r="U822" s="18">
        <f t="shared" si="78"/>
        <v>3311900</v>
      </c>
      <c r="V822" s="13" t="s">
        <v>50</v>
      </c>
      <c r="W822" s="13" t="s">
        <v>81</v>
      </c>
      <c r="X822" s="44" t="s">
        <v>5921</v>
      </c>
      <c r="Y822" s="13" t="s">
        <v>21</v>
      </c>
      <c r="Z822" s="19">
        <v>43294</v>
      </c>
      <c r="AA822" s="20">
        <f t="shared" si="79"/>
        <v>3311900</v>
      </c>
      <c r="AB822" s="20">
        <v>3357700</v>
      </c>
      <c r="AC822" s="24"/>
      <c r="AD822" s="147"/>
    </row>
    <row r="823" spans="1:30" s="128" customFormat="1" ht="33" x14ac:dyDescent="0.25">
      <c r="A823" s="135">
        <v>817</v>
      </c>
      <c r="B823" s="40" t="s">
        <v>4564</v>
      </c>
      <c r="C823" s="12" t="s">
        <v>353</v>
      </c>
      <c r="D823" s="13" t="s">
        <v>348</v>
      </c>
      <c r="E823" s="13" t="s">
        <v>4327</v>
      </c>
      <c r="F823" s="12" t="s">
        <v>354</v>
      </c>
      <c r="G823" s="14" t="s">
        <v>355</v>
      </c>
      <c r="H823" s="14" t="s">
        <v>355</v>
      </c>
      <c r="I823" s="15" t="s">
        <v>355</v>
      </c>
      <c r="J823" s="12" t="s">
        <v>5</v>
      </c>
      <c r="K823" s="12" t="s">
        <v>18</v>
      </c>
      <c r="L823" s="12">
        <v>416</v>
      </c>
      <c r="M823" s="16">
        <v>416</v>
      </c>
      <c r="N823" s="14" t="s">
        <v>349</v>
      </c>
      <c r="O823" s="17">
        <v>2494000</v>
      </c>
      <c r="P823" s="17">
        <v>629217.39130434801</v>
      </c>
      <c r="Q823" s="18">
        <v>3123000</v>
      </c>
      <c r="R823" s="18">
        <f t="shared" si="76"/>
        <v>817982.60869565245</v>
      </c>
      <c r="S823" s="18">
        <v>0</v>
      </c>
      <c r="T823" s="18">
        <f t="shared" si="77"/>
        <v>3311982.6086956523</v>
      </c>
      <c r="U823" s="18">
        <f t="shared" si="78"/>
        <v>3311900</v>
      </c>
      <c r="V823" s="13" t="s">
        <v>50</v>
      </c>
      <c r="W823" s="13" t="s">
        <v>81</v>
      </c>
      <c r="X823" s="44" t="s">
        <v>5922</v>
      </c>
      <c r="Y823" s="13" t="s">
        <v>21</v>
      </c>
      <c r="Z823" s="19">
        <v>43294</v>
      </c>
      <c r="AA823" s="20">
        <f t="shared" si="79"/>
        <v>3311900</v>
      </c>
      <c r="AB823" s="20">
        <v>3357700</v>
      </c>
      <c r="AC823" s="24"/>
      <c r="AD823" s="147"/>
    </row>
    <row r="824" spans="1:30" s="128" customFormat="1" ht="16.5" x14ac:dyDescent="0.25">
      <c r="A824" s="135">
        <v>818</v>
      </c>
      <c r="B824" s="40" t="s">
        <v>4565</v>
      </c>
      <c r="C824" s="12" t="s">
        <v>297</v>
      </c>
      <c r="D824" s="13" t="s">
        <v>293</v>
      </c>
      <c r="E824" s="13" t="s">
        <v>4327</v>
      </c>
      <c r="F824" s="12" t="s">
        <v>298</v>
      </c>
      <c r="G824" s="14" t="s">
        <v>299</v>
      </c>
      <c r="H824" s="14" t="s">
        <v>299</v>
      </c>
      <c r="I824" s="15" t="s">
        <v>299</v>
      </c>
      <c r="J824" s="12" t="s">
        <v>26</v>
      </c>
      <c r="K824" s="12" t="s">
        <v>18</v>
      </c>
      <c r="L824" s="12">
        <v>445</v>
      </c>
      <c r="M824" s="16">
        <v>445</v>
      </c>
      <c r="N824" s="14" t="s">
        <v>294</v>
      </c>
      <c r="O824" s="17">
        <v>1455000</v>
      </c>
      <c r="P824" s="17">
        <v>358434.78260869603</v>
      </c>
      <c r="Q824" s="18">
        <v>1813000</v>
      </c>
      <c r="R824" s="18">
        <f t="shared" si="76"/>
        <v>465965.21739130485</v>
      </c>
      <c r="S824" s="18">
        <v>0</v>
      </c>
      <c r="T824" s="18">
        <f t="shared" si="77"/>
        <v>1920965.2173913049</v>
      </c>
      <c r="U824" s="18">
        <f t="shared" si="78"/>
        <v>1920900</v>
      </c>
      <c r="V824" s="13" t="s">
        <v>50</v>
      </c>
      <c r="W824" s="13" t="s">
        <v>81</v>
      </c>
      <c r="X824" s="44" t="s">
        <v>5922</v>
      </c>
      <c r="Y824" s="13" t="s">
        <v>25</v>
      </c>
      <c r="Z824" s="19">
        <v>43294</v>
      </c>
      <c r="AA824" s="20">
        <f t="shared" si="79"/>
        <v>1920900</v>
      </c>
      <c r="AB824" s="20">
        <v>1947000</v>
      </c>
      <c r="AC824" s="24" t="s">
        <v>893</v>
      </c>
      <c r="AD824" s="147"/>
    </row>
    <row r="825" spans="1:30" s="128" customFormat="1" ht="49.5" x14ac:dyDescent="0.25">
      <c r="A825" s="135">
        <v>819</v>
      </c>
      <c r="B825" s="40" t="s">
        <v>4566</v>
      </c>
      <c r="C825" s="12" t="s">
        <v>335</v>
      </c>
      <c r="D825" s="13" t="s">
        <v>328</v>
      </c>
      <c r="E825" s="13" t="s">
        <v>4327</v>
      </c>
      <c r="F825" s="12" t="s">
        <v>336</v>
      </c>
      <c r="G825" s="14" t="s">
        <v>337</v>
      </c>
      <c r="H825" s="14" t="s">
        <v>337</v>
      </c>
      <c r="I825" s="15" t="s">
        <v>337</v>
      </c>
      <c r="J825" s="12" t="s">
        <v>26</v>
      </c>
      <c r="K825" s="12" t="s">
        <v>18</v>
      </c>
      <c r="L825" s="12">
        <v>502</v>
      </c>
      <c r="M825" s="16">
        <v>502</v>
      </c>
      <c r="N825" s="14" t="s">
        <v>329</v>
      </c>
      <c r="O825" s="17">
        <v>2813000</v>
      </c>
      <c r="P825" s="17">
        <v>538434.78260869603</v>
      </c>
      <c r="Q825" s="18">
        <v>3351000</v>
      </c>
      <c r="R825" s="18">
        <f t="shared" si="76"/>
        <v>699965.2173913049</v>
      </c>
      <c r="S825" s="18">
        <v>0</v>
      </c>
      <c r="T825" s="18">
        <f t="shared" si="77"/>
        <v>3512965.2173913047</v>
      </c>
      <c r="U825" s="18">
        <f t="shared" si="78"/>
        <v>3512900</v>
      </c>
      <c r="V825" s="13" t="s">
        <v>50</v>
      </c>
      <c r="W825" s="13" t="s">
        <v>81</v>
      </c>
      <c r="X825" s="44" t="s">
        <v>5922</v>
      </c>
      <c r="Y825" s="13" t="s">
        <v>21</v>
      </c>
      <c r="Z825" s="19">
        <v>43294</v>
      </c>
      <c r="AA825" s="20">
        <f t="shared" si="79"/>
        <v>3512900</v>
      </c>
      <c r="AB825" s="20">
        <v>3552100</v>
      </c>
      <c r="AC825" s="24" t="s">
        <v>1477</v>
      </c>
      <c r="AD825" s="147"/>
    </row>
    <row r="826" spans="1:30" s="128" customFormat="1" ht="49.5" x14ac:dyDescent="0.25">
      <c r="A826" s="135">
        <v>820</v>
      </c>
      <c r="B826" s="40" t="s">
        <v>4567</v>
      </c>
      <c r="C826" s="12" t="s">
        <v>341</v>
      </c>
      <c r="D826" s="13" t="s">
        <v>328</v>
      </c>
      <c r="E826" s="13" t="s">
        <v>4327</v>
      </c>
      <c r="F826" s="12" t="s">
        <v>342</v>
      </c>
      <c r="G826" s="14" t="s">
        <v>343</v>
      </c>
      <c r="H826" s="14" t="s">
        <v>343</v>
      </c>
      <c r="I826" s="15" t="s">
        <v>343</v>
      </c>
      <c r="J826" s="12" t="s">
        <v>26</v>
      </c>
      <c r="K826" s="12" t="s">
        <v>18</v>
      </c>
      <c r="L826" s="12">
        <v>502</v>
      </c>
      <c r="M826" s="16">
        <v>502</v>
      </c>
      <c r="N826" s="14" t="s">
        <v>329</v>
      </c>
      <c r="O826" s="17">
        <v>2813000</v>
      </c>
      <c r="P826" s="17">
        <v>538434.78260869603</v>
      </c>
      <c r="Q826" s="18">
        <v>3351000</v>
      </c>
      <c r="R826" s="18">
        <f t="shared" si="76"/>
        <v>699965.2173913049</v>
      </c>
      <c r="S826" s="18">
        <v>0</v>
      </c>
      <c r="T826" s="18">
        <f t="shared" si="77"/>
        <v>3512965.2173913047</v>
      </c>
      <c r="U826" s="18">
        <f t="shared" si="78"/>
        <v>3512900</v>
      </c>
      <c r="V826" s="13" t="s">
        <v>50</v>
      </c>
      <c r="W826" s="13" t="s">
        <v>81</v>
      </c>
      <c r="X826" s="44" t="s">
        <v>5922</v>
      </c>
      <c r="Y826" s="13" t="s">
        <v>21</v>
      </c>
      <c r="Z826" s="19">
        <v>43294</v>
      </c>
      <c r="AA826" s="20">
        <f t="shared" si="79"/>
        <v>3512900</v>
      </c>
      <c r="AB826" s="20">
        <v>3552100</v>
      </c>
      <c r="AC826" s="24" t="s">
        <v>1477</v>
      </c>
      <c r="AD826" s="147"/>
    </row>
    <row r="827" spans="1:30" s="128" customFormat="1" ht="49.5" x14ac:dyDescent="0.25">
      <c r="A827" s="135">
        <v>821</v>
      </c>
      <c r="B827" s="40" t="s">
        <v>4568</v>
      </c>
      <c r="C827" s="12" t="s">
        <v>344</v>
      </c>
      <c r="D827" s="13" t="s">
        <v>328</v>
      </c>
      <c r="E827" s="13" t="s">
        <v>4327</v>
      </c>
      <c r="F827" s="12" t="s">
        <v>345</v>
      </c>
      <c r="G827" s="14" t="s">
        <v>346</v>
      </c>
      <c r="H827" s="14" t="s">
        <v>346</v>
      </c>
      <c r="I827" s="15" t="s">
        <v>346</v>
      </c>
      <c r="J827" s="12" t="s">
        <v>26</v>
      </c>
      <c r="K827" s="12" t="s">
        <v>18</v>
      </c>
      <c r="L827" s="12">
        <v>502</v>
      </c>
      <c r="M827" s="16">
        <v>502</v>
      </c>
      <c r="N827" s="14" t="s">
        <v>329</v>
      </c>
      <c r="O827" s="17">
        <v>2813000</v>
      </c>
      <c r="P827" s="17">
        <v>538434.78260869603</v>
      </c>
      <c r="Q827" s="18">
        <v>3351000</v>
      </c>
      <c r="R827" s="18">
        <f t="shared" si="76"/>
        <v>699965.2173913049</v>
      </c>
      <c r="S827" s="18">
        <v>0</v>
      </c>
      <c r="T827" s="18">
        <f t="shared" si="77"/>
        <v>3512965.2173913047</v>
      </c>
      <c r="U827" s="18">
        <f t="shared" si="78"/>
        <v>3512900</v>
      </c>
      <c r="V827" s="13" t="s">
        <v>50</v>
      </c>
      <c r="W827" s="13" t="s">
        <v>81</v>
      </c>
      <c r="X827" s="44" t="s">
        <v>5922</v>
      </c>
      <c r="Y827" s="13" t="s">
        <v>21</v>
      </c>
      <c r="Z827" s="19">
        <v>43294</v>
      </c>
      <c r="AA827" s="20">
        <f t="shared" si="79"/>
        <v>3512900</v>
      </c>
      <c r="AB827" s="20">
        <v>3552100</v>
      </c>
      <c r="AC827" s="24" t="s">
        <v>1477</v>
      </c>
      <c r="AD827" s="147"/>
    </row>
    <row r="828" spans="1:30" s="128" customFormat="1" ht="49.5" x14ac:dyDescent="0.25">
      <c r="A828" s="135">
        <v>822</v>
      </c>
      <c r="B828" s="40" t="s">
        <v>4569</v>
      </c>
      <c r="C828" s="12" t="s">
        <v>338</v>
      </c>
      <c r="D828" s="13" t="s">
        <v>328</v>
      </c>
      <c r="E828" s="13" t="s">
        <v>4327</v>
      </c>
      <c r="F828" s="12" t="s">
        <v>339</v>
      </c>
      <c r="G828" s="14" t="s">
        <v>340</v>
      </c>
      <c r="H828" s="14" t="s">
        <v>340</v>
      </c>
      <c r="I828" s="15" t="s">
        <v>340</v>
      </c>
      <c r="J828" s="12" t="s">
        <v>26</v>
      </c>
      <c r="K828" s="12" t="s">
        <v>18</v>
      </c>
      <c r="L828" s="12">
        <v>502</v>
      </c>
      <c r="M828" s="16">
        <v>502</v>
      </c>
      <c r="N828" s="14" t="s">
        <v>329</v>
      </c>
      <c r="O828" s="17">
        <v>2813000</v>
      </c>
      <c r="P828" s="17">
        <v>538434.78260869603</v>
      </c>
      <c r="Q828" s="18">
        <v>3351000</v>
      </c>
      <c r="R828" s="18">
        <f t="shared" si="76"/>
        <v>699965.2173913049</v>
      </c>
      <c r="S828" s="18">
        <v>0</v>
      </c>
      <c r="T828" s="18">
        <f t="shared" si="77"/>
        <v>3512965.2173913047</v>
      </c>
      <c r="U828" s="18">
        <f t="shared" si="78"/>
        <v>3512900</v>
      </c>
      <c r="V828" s="13" t="s">
        <v>50</v>
      </c>
      <c r="W828" s="13" t="s">
        <v>81</v>
      </c>
      <c r="X828" s="44" t="s">
        <v>5922</v>
      </c>
      <c r="Y828" s="13" t="s">
        <v>21</v>
      </c>
      <c r="Z828" s="19">
        <v>43294</v>
      </c>
      <c r="AA828" s="20">
        <f t="shared" si="79"/>
        <v>3512900</v>
      </c>
      <c r="AB828" s="20">
        <v>3552100</v>
      </c>
      <c r="AC828" s="24" t="s">
        <v>1477</v>
      </c>
      <c r="AD828" s="147"/>
    </row>
    <row r="829" spans="1:30" s="128" customFormat="1" ht="49.5" x14ac:dyDescent="0.25">
      <c r="A829" s="135">
        <v>823</v>
      </c>
      <c r="B829" s="40" t="s">
        <v>4570</v>
      </c>
      <c r="C829" s="12" t="s">
        <v>130</v>
      </c>
      <c r="D829" s="13" t="s">
        <v>119</v>
      </c>
      <c r="E829" s="13" t="s">
        <v>4327</v>
      </c>
      <c r="F829" s="12" t="s">
        <v>131</v>
      </c>
      <c r="G829" s="14" t="s">
        <v>3985</v>
      </c>
      <c r="H829" s="14" t="s">
        <v>3985</v>
      </c>
      <c r="I829" s="15" t="s">
        <v>132</v>
      </c>
      <c r="J829" s="12" t="s">
        <v>26</v>
      </c>
      <c r="K829" s="12" t="s">
        <v>18</v>
      </c>
      <c r="L829" s="12">
        <v>504</v>
      </c>
      <c r="M829" s="16">
        <v>504</v>
      </c>
      <c r="N829" s="14" t="s">
        <v>120</v>
      </c>
      <c r="O829" s="17">
        <v>2117000</v>
      </c>
      <c r="P829" s="17">
        <v>538434.78260869603</v>
      </c>
      <c r="Q829" s="18">
        <v>2655000</v>
      </c>
      <c r="R829" s="18">
        <f t="shared" si="76"/>
        <v>699965.2173913049</v>
      </c>
      <c r="S829" s="18">
        <v>0</v>
      </c>
      <c r="T829" s="18">
        <f t="shared" si="77"/>
        <v>2816965.2173913047</v>
      </c>
      <c r="U829" s="18">
        <f t="shared" si="78"/>
        <v>2816900</v>
      </c>
      <c r="V829" s="13" t="s">
        <v>50</v>
      </c>
      <c r="W829" s="13" t="s">
        <v>81</v>
      </c>
      <c r="X829" s="44" t="s">
        <v>5922</v>
      </c>
      <c r="Y829" s="13" t="s">
        <v>21</v>
      </c>
      <c r="Z829" s="19">
        <v>43294</v>
      </c>
      <c r="AA829" s="20">
        <f t="shared" si="79"/>
        <v>2816900</v>
      </c>
      <c r="AB829" s="20">
        <v>2856100</v>
      </c>
      <c r="AC829" s="24" t="s">
        <v>1478</v>
      </c>
      <c r="AD829" s="147"/>
    </row>
    <row r="830" spans="1:30" s="128" customFormat="1" ht="49.5" x14ac:dyDescent="0.25">
      <c r="A830" s="135">
        <v>824</v>
      </c>
      <c r="B830" s="40" t="s">
        <v>4571</v>
      </c>
      <c r="C830" s="12" t="s">
        <v>121</v>
      </c>
      <c r="D830" s="13" t="s">
        <v>119</v>
      </c>
      <c r="E830" s="13" t="s">
        <v>4327</v>
      </c>
      <c r="F830" s="12" t="s">
        <v>122</v>
      </c>
      <c r="G830" s="14" t="s">
        <v>3984</v>
      </c>
      <c r="H830" s="14" t="s">
        <v>3984</v>
      </c>
      <c r="I830" s="15" t="s">
        <v>123</v>
      </c>
      <c r="J830" s="12" t="s">
        <v>26</v>
      </c>
      <c r="K830" s="12" t="s">
        <v>18</v>
      </c>
      <c r="L830" s="12">
        <v>504</v>
      </c>
      <c r="M830" s="16">
        <v>504</v>
      </c>
      <c r="N830" s="14" t="s">
        <v>120</v>
      </c>
      <c r="O830" s="17">
        <v>2117000</v>
      </c>
      <c r="P830" s="17">
        <v>538434.78260869603</v>
      </c>
      <c r="Q830" s="18">
        <v>2655000</v>
      </c>
      <c r="R830" s="18">
        <f t="shared" si="76"/>
        <v>699965.2173913049</v>
      </c>
      <c r="S830" s="18">
        <v>0</v>
      </c>
      <c r="T830" s="18">
        <f t="shared" si="77"/>
        <v>2816965.2173913047</v>
      </c>
      <c r="U830" s="18">
        <f t="shared" si="78"/>
        <v>2816900</v>
      </c>
      <c r="V830" s="13" t="s">
        <v>50</v>
      </c>
      <c r="W830" s="13" t="s">
        <v>81</v>
      </c>
      <c r="X830" s="44" t="s">
        <v>5922</v>
      </c>
      <c r="Y830" s="13" t="s">
        <v>21</v>
      </c>
      <c r="Z830" s="19">
        <v>43294</v>
      </c>
      <c r="AA830" s="20">
        <f t="shared" si="79"/>
        <v>2816900</v>
      </c>
      <c r="AB830" s="20">
        <v>2856100</v>
      </c>
      <c r="AC830" s="24" t="s">
        <v>1478</v>
      </c>
      <c r="AD830" s="147"/>
    </row>
    <row r="831" spans="1:30" s="128" customFormat="1" ht="49.5" x14ac:dyDescent="0.25">
      <c r="A831" s="135">
        <v>825</v>
      </c>
      <c r="B831" s="40" t="s">
        <v>4572</v>
      </c>
      <c r="C831" s="12" t="s">
        <v>124</v>
      </c>
      <c r="D831" s="13" t="s">
        <v>119</v>
      </c>
      <c r="E831" s="13" t="s">
        <v>4327</v>
      </c>
      <c r="F831" s="12" t="s">
        <v>125</v>
      </c>
      <c r="G831" s="14" t="s">
        <v>126</v>
      </c>
      <c r="H831" s="14" t="s">
        <v>126</v>
      </c>
      <c r="I831" s="15" t="s">
        <v>126</v>
      </c>
      <c r="J831" s="12" t="s">
        <v>26</v>
      </c>
      <c r="K831" s="12" t="s">
        <v>18</v>
      </c>
      <c r="L831" s="12">
        <v>504</v>
      </c>
      <c r="M831" s="16">
        <v>504</v>
      </c>
      <c r="N831" s="14" t="s">
        <v>120</v>
      </c>
      <c r="O831" s="17">
        <v>2117000</v>
      </c>
      <c r="P831" s="17">
        <v>538434.78260869603</v>
      </c>
      <c r="Q831" s="18">
        <v>2655000</v>
      </c>
      <c r="R831" s="18">
        <f t="shared" si="76"/>
        <v>699965.2173913049</v>
      </c>
      <c r="S831" s="18">
        <v>0</v>
      </c>
      <c r="T831" s="18">
        <f t="shared" si="77"/>
        <v>2816965.2173913047</v>
      </c>
      <c r="U831" s="18">
        <f t="shared" si="78"/>
        <v>2816900</v>
      </c>
      <c r="V831" s="13" t="s">
        <v>50</v>
      </c>
      <c r="W831" s="13" t="s">
        <v>81</v>
      </c>
      <c r="X831" s="44" t="s">
        <v>5922</v>
      </c>
      <c r="Y831" s="13" t="s">
        <v>21</v>
      </c>
      <c r="Z831" s="19">
        <v>43294</v>
      </c>
      <c r="AA831" s="20">
        <f t="shared" si="79"/>
        <v>2816900</v>
      </c>
      <c r="AB831" s="20">
        <v>2856100</v>
      </c>
      <c r="AC831" s="24" t="s">
        <v>1478</v>
      </c>
      <c r="AD831" s="147"/>
    </row>
    <row r="832" spans="1:30" s="128" customFormat="1" ht="49.5" x14ac:dyDescent="0.25">
      <c r="A832" s="135">
        <v>826</v>
      </c>
      <c r="B832" s="40" t="s">
        <v>4573</v>
      </c>
      <c r="C832" s="12" t="s">
        <v>127</v>
      </c>
      <c r="D832" s="13" t="s">
        <v>119</v>
      </c>
      <c r="E832" s="13" t="s">
        <v>4327</v>
      </c>
      <c r="F832" s="12" t="s">
        <v>128</v>
      </c>
      <c r="G832" s="14" t="s">
        <v>129</v>
      </c>
      <c r="H832" s="14" t="s">
        <v>129</v>
      </c>
      <c r="I832" s="15" t="s">
        <v>129</v>
      </c>
      <c r="J832" s="12" t="s">
        <v>26</v>
      </c>
      <c r="K832" s="12" t="s">
        <v>18</v>
      </c>
      <c r="L832" s="12">
        <v>504</v>
      </c>
      <c r="M832" s="16">
        <v>504</v>
      </c>
      <c r="N832" s="14" t="s">
        <v>120</v>
      </c>
      <c r="O832" s="17">
        <v>2117000</v>
      </c>
      <c r="P832" s="17">
        <v>538434.78260869603</v>
      </c>
      <c r="Q832" s="18">
        <v>2655000</v>
      </c>
      <c r="R832" s="18">
        <f t="shared" si="76"/>
        <v>699965.2173913049</v>
      </c>
      <c r="S832" s="18">
        <v>0</v>
      </c>
      <c r="T832" s="18">
        <f t="shared" si="77"/>
        <v>2816965.2173913047</v>
      </c>
      <c r="U832" s="18">
        <f t="shared" si="78"/>
        <v>2816900</v>
      </c>
      <c r="V832" s="13" t="s">
        <v>50</v>
      </c>
      <c r="W832" s="13" t="s">
        <v>81</v>
      </c>
      <c r="X832" s="44" t="s">
        <v>5922</v>
      </c>
      <c r="Y832" s="13" t="s">
        <v>21</v>
      </c>
      <c r="Z832" s="19">
        <v>43294</v>
      </c>
      <c r="AA832" s="20">
        <f t="shared" si="79"/>
        <v>2816900</v>
      </c>
      <c r="AB832" s="20">
        <v>2856100</v>
      </c>
      <c r="AC832" s="24" t="s">
        <v>1478</v>
      </c>
      <c r="AD832" s="147"/>
    </row>
    <row r="833" spans="1:30" s="128" customFormat="1" ht="33" x14ac:dyDescent="0.25">
      <c r="A833" s="135">
        <v>827</v>
      </c>
      <c r="B833" s="40" t="s">
        <v>4574</v>
      </c>
      <c r="C833" s="12" t="s">
        <v>1485</v>
      </c>
      <c r="D833" s="13" t="s">
        <v>1479</v>
      </c>
      <c r="E833" s="13" t="s">
        <v>5298</v>
      </c>
      <c r="F833" s="12" t="s">
        <v>1486</v>
      </c>
      <c r="G833" s="14" t="s">
        <v>3987</v>
      </c>
      <c r="H833" s="14" t="s">
        <v>3987</v>
      </c>
      <c r="I833" s="15" t="s">
        <v>1487</v>
      </c>
      <c r="J833" s="12" t="s">
        <v>26</v>
      </c>
      <c r="K833" s="12" t="s">
        <v>62</v>
      </c>
      <c r="L833" s="12">
        <v>515</v>
      </c>
      <c r="M833" s="16">
        <v>515</v>
      </c>
      <c r="N833" s="14" t="s">
        <v>1481</v>
      </c>
      <c r="O833" s="17">
        <v>129000</v>
      </c>
      <c r="P833" s="17">
        <v>68869.565217391297</v>
      </c>
      <c r="Q833" s="18">
        <v>197000</v>
      </c>
      <c r="R833" s="18">
        <f t="shared" si="76"/>
        <v>89530.434782608689</v>
      </c>
      <c r="S833" s="18">
        <v>0</v>
      </c>
      <c r="T833" s="18">
        <f t="shared" si="77"/>
        <v>218530.4347826087</v>
      </c>
      <c r="U833" s="18">
        <f t="shared" si="78"/>
        <v>218500</v>
      </c>
      <c r="V833" s="13" t="s">
        <v>34</v>
      </c>
      <c r="W833" s="13" t="s">
        <v>81</v>
      </c>
      <c r="X833" s="44" t="s">
        <v>5922</v>
      </c>
      <c r="Y833" s="13" t="s">
        <v>35</v>
      </c>
      <c r="Z833" s="19">
        <v>43294</v>
      </c>
      <c r="AA833" s="20">
        <f t="shared" si="79"/>
        <v>218500</v>
      </c>
      <c r="AB833" s="20">
        <v>223500</v>
      </c>
      <c r="AC833" s="24"/>
      <c r="AD833" s="147"/>
    </row>
    <row r="834" spans="1:30" s="128" customFormat="1" ht="33" x14ac:dyDescent="0.25">
      <c r="A834" s="135">
        <v>828</v>
      </c>
      <c r="B834" s="40" t="s">
        <v>4575</v>
      </c>
      <c r="C834" s="12" t="s">
        <v>1491</v>
      </c>
      <c r="D834" s="13" t="s">
        <v>1479</v>
      </c>
      <c r="E834" s="13" t="s">
        <v>5298</v>
      </c>
      <c r="F834" s="12" t="s">
        <v>1492</v>
      </c>
      <c r="G834" s="14" t="s">
        <v>3989</v>
      </c>
      <c r="H834" s="14" t="s">
        <v>3989</v>
      </c>
      <c r="I834" s="15" t="s">
        <v>1493</v>
      </c>
      <c r="J834" s="12" t="s">
        <v>112</v>
      </c>
      <c r="K834" s="12" t="s">
        <v>524</v>
      </c>
      <c r="L834" s="12">
        <v>515</v>
      </c>
      <c r="M834" s="16">
        <v>515</v>
      </c>
      <c r="N834" s="14" t="s">
        <v>1481</v>
      </c>
      <c r="O834" s="17">
        <v>129000</v>
      </c>
      <c r="P834" s="17">
        <v>68869.565217391297</v>
      </c>
      <c r="Q834" s="18">
        <v>197000</v>
      </c>
      <c r="R834" s="18">
        <f t="shared" si="76"/>
        <v>89530.434782608689</v>
      </c>
      <c r="S834" s="18">
        <v>0</v>
      </c>
      <c r="T834" s="18">
        <f t="shared" si="77"/>
        <v>218530.4347826087</v>
      </c>
      <c r="U834" s="18">
        <f t="shared" si="78"/>
        <v>218500</v>
      </c>
      <c r="V834" s="13" t="s">
        <v>34</v>
      </c>
      <c r="W834" s="13" t="s">
        <v>81</v>
      </c>
      <c r="X834" s="44"/>
      <c r="Y834" s="13" t="s">
        <v>35</v>
      </c>
      <c r="Z834" s="19">
        <v>43294</v>
      </c>
      <c r="AA834" s="20">
        <f t="shared" si="79"/>
        <v>218500</v>
      </c>
      <c r="AB834" s="20">
        <v>223500</v>
      </c>
      <c r="AC834" s="24"/>
      <c r="AD834" s="147"/>
    </row>
    <row r="835" spans="1:30" s="128" customFormat="1" ht="33" x14ac:dyDescent="0.25">
      <c r="A835" s="135">
        <v>829</v>
      </c>
      <c r="B835" s="40" t="s">
        <v>4576</v>
      </c>
      <c r="C835" s="12" t="s">
        <v>1482</v>
      </c>
      <c r="D835" s="13" t="s">
        <v>1479</v>
      </c>
      <c r="E835" s="13" t="s">
        <v>5298</v>
      </c>
      <c r="F835" s="12" t="s">
        <v>1483</v>
      </c>
      <c r="G835" s="14" t="s">
        <v>3986</v>
      </c>
      <c r="H835" s="14" t="s">
        <v>3986</v>
      </c>
      <c r="I835" s="15" t="s">
        <v>1484</v>
      </c>
      <c r="J835" s="12" t="s">
        <v>26</v>
      </c>
      <c r="K835" s="12" t="s">
        <v>18</v>
      </c>
      <c r="L835" s="12">
        <v>515</v>
      </c>
      <c r="M835" s="16">
        <v>515</v>
      </c>
      <c r="N835" s="14" t="s">
        <v>1481</v>
      </c>
      <c r="O835" s="17">
        <v>129000</v>
      </c>
      <c r="P835" s="17">
        <v>68869.565217391297</v>
      </c>
      <c r="Q835" s="18">
        <v>197000</v>
      </c>
      <c r="R835" s="18">
        <f t="shared" si="76"/>
        <v>89530.434782608689</v>
      </c>
      <c r="S835" s="18">
        <v>0</v>
      </c>
      <c r="T835" s="18">
        <f t="shared" si="77"/>
        <v>218530.4347826087</v>
      </c>
      <c r="U835" s="18">
        <f t="shared" si="78"/>
        <v>218500</v>
      </c>
      <c r="V835" s="13" t="s">
        <v>34</v>
      </c>
      <c r="W835" s="13" t="s">
        <v>81</v>
      </c>
      <c r="X835" s="44" t="s">
        <v>5922</v>
      </c>
      <c r="Y835" s="13" t="s">
        <v>35</v>
      </c>
      <c r="Z835" s="19">
        <v>43294</v>
      </c>
      <c r="AA835" s="20">
        <f t="shared" si="79"/>
        <v>218500</v>
      </c>
      <c r="AB835" s="20">
        <v>223500</v>
      </c>
      <c r="AC835" s="24"/>
      <c r="AD835" s="147"/>
    </row>
    <row r="836" spans="1:30" s="128" customFormat="1" ht="33" x14ac:dyDescent="0.25">
      <c r="A836" s="135">
        <v>830</v>
      </c>
      <c r="B836" s="40" t="s">
        <v>4577</v>
      </c>
      <c r="C836" s="12" t="s">
        <v>1488</v>
      </c>
      <c r="D836" s="13" t="s">
        <v>1479</v>
      </c>
      <c r="E836" s="13" t="s">
        <v>5298</v>
      </c>
      <c r="F836" s="12" t="s">
        <v>1489</v>
      </c>
      <c r="G836" s="14" t="s">
        <v>3988</v>
      </c>
      <c r="H836" s="14" t="s">
        <v>3988</v>
      </c>
      <c r="I836" s="15" t="s">
        <v>1490</v>
      </c>
      <c r="J836" s="12" t="s">
        <v>112</v>
      </c>
      <c r="K836" s="12" t="s">
        <v>524</v>
      </c>
      <c r="L836" s="12">
        <v>515</v>
      </c>
      <c r="M836" s="16">
        <v>515</v>
      </c>
      <c r="N836" s="14" t="s">
        <v>1481</v>
      </c>
      <c r="O836" s="17">
        <v>129000</v>
      </c>
      <c r="P836" s="17">
        <v>68869.565217391297</v>
      </c>
      <c r="Q836" s="18">
        <v>197000</v>
      </c>
      <c r="R836" s="18">
        <f t="shared" si="76"/>
        <v>89530.434782608689</v>
      </c>
      <c r="S836" s="18">
        <v>0</v>
      </c>
      <c r="T836" s="18">
        <f t="shared" si="77"/>
        <v>218530.4347826087</v>
      </c>
      <c r="U836" s="18">
        <f t="shared" si="78"/>
        <v>218500</v>
      </c>
      <c r="V836" s="13" t="s">
        <v>34</v>
      </c>
      <c r="W836" s="13" t="s">
        <v>81</v>
      </c>
      <c r="X836" s="44" t="s">
        <v>5922</v>
      </c>
      <c r="Y836" s="13" t="s">
        <v>35</v>
      </c>
      <c r="Z836" s="19">
        <v>43294</v>
      </c>
      <c r="AA836" s="20">
        <f t="shared" si="79"/>
        <v>218500</v>
      </c>
      <c r="AB836" s="20">
        <v>223500</v>
      </c>
      <c r="AC836" s="24"/>
      <c r="AD836" s="147"/>
    </row>
    <row r="837" spans="1:30" s="128" customFormat="1" ht="33" x14ac:dyDescent="0.25">
      <c r="A837" s="135">
        <v>831</v>
      </c>
      <c r="B837" s="40" t="s">
        <v>4578</v>
      </c>
      <c r="C837" s="12" t="s">
        <v>1494</v>
      </c>
      <c r="D837" s="13" t="s">
        <v>1479</v>
      </c>
      <c r="E837" s="13" t="s">
        <v>4325</v>
      </c>
      <c r="F837" s="12" t="s">
        <v>1495</v>
      </c>
      <c r="G837" s="14" t="s">
        <v>1496</v>
      </c>
      <c r="H837" s="14" t="s">
        <v>1496</v>
      </c>
      <c r="I837" s="15" t="s">
        <v>1496</v>
      </c>
      <c r="J837" s="12" t="s">
        <v>26</v>
      </c>
      <c r="K837" s="12" t="s">
        <v>417</v>
      </c>
      <c r="L837" s="12">
        <v>515</v>
      </c>
      <c r="M837" s="16">
        <v>515</v>
      </c>
      <c r="N837" s="14" t="s">
        <v>1481</v>
      </c>
      <c r="O837" s="17">
        <v>129000</v>
      </c>
      <c r="P837" s="17">
        <v>68869.565217391297</v>
      </c>
      <c r="Q837" s="18">
        <v>197000</v>
      </c>
      <c r="R837" s="18">
        <f t="shared" si="76"/>
        <v>89530.434782608689</v>
      </c>
      <c r="S837" s="18">
        <v>0</v>
      </c>
      <c r="T837" s="18">
        <f t="shared" si="77"/>
        <v>218530.4347826087</v>
      </c>
      <c r="U837" s="18">
        <f t="shared" si="78"/>
        <v>218500</v>
      </c>
      <c r="V837" s="13" t="s">
        <v>361</v>
      </c>
      <c r="W837" s="13" t="s">
        <v>81</v>
      </c>
      <c r="X837" s="44" t="s">
        <v>5922</v>
      </c>
      <c r="Y837" s="13" t="s">
        <v>29</v>
      </c>
      <c r="Z837" s="19">
        <v>43294</v>
      </c>
      <c r="AA837" s="20">
        <f t="shared" si="79"/>
        <v>218500</v>
      </c>
      <c r="AB837" s="20">
        <v>223500</v>
      </c>
      <c r="AC837" s="24"/>
      <c r="AD837" s="147"/>
    </row>
    <row r="838" spans="1:30" s="128" customFormat="1" ht="33" x14ac:dyDescent="0.25">
      <c r="A838" s="135">
        <v>832</v>
      </c>
      <c r="B838" s="40" t="s">
        <v>4579</v>
      </c>
      <c r="C838" s="12" t="s">
        <v>1497</v>
      </c>
      <c r="D838" s="13" t="s">
        <v>1479</v>
      </c>
      <c r="E838" s="13" t="s">
        <v>4325</v>
      </c>
      <c r="F838" s="12" t="s">
        <v>1498</v>
      </c>
      <c r="G838" s="14" t="s">
        <v>1480</v>
      </c>
      <c r="H838" s="14" t="s">
        <v>1480</v>
      </c>
      <c r="I838" s="15" t="s">
        <v>1480</v>
      </c>
      <c r="J838" s="12" t="s">
        <v>26</v>
      </c>
      <c r="K838" s="12" t="s">
        <v>417</v>
      </c>
      <c r="L838" s="12">
        <v>515</v>
      </c>
      <c r="M838" s="16">
        <v>515</v>
      </c>
      <c r="N838" s="14" t="s">
        <v>1481</v>
      </c>
      <c r="O838" s="17">
        <v>129000</v>
      </c>
      <c r="P838" s="17">
        <v>68869.565217391297</v>
      </c>
      <c r="Q838" s="18">
        <v>197000</v>
      </c>
      <c r="R838" s="18">
        <f t="shared" si="76"/>
        <v>89530.434782608689</v>
      </c>
      <c r="S838" s="18">
        <v>0</v>
      </c>
      <c r="T838" s="18">
        <f t="shared" si="77"/>
        <v>218530.4347826087</v>
      </c>
      <c r="U838" s="18">
        <f t="shared" si="78"/>
        <v>218500</v>
      </c>
      <c r="V838" s="13" t="s">
        <v>361</v>
      </c>
      <c r="W838" s="13" t="s">
        <v>81</v>
      </c>
      <c r="X838" s="44" t="s">
        <v>5922</v>
      </c>
      <c r="Y838" s="13" t="s">
        <v>29</v>
      </c>
      <c r="Z838" s="19">
        <v>43294</v>
      </c>
      <c r="AA838" s="20">
        <f t="shared" si="79"/>
        <v>218500</v>
      </c>
      <c r="AB838" s="20">
        <v>223500</v>
      </c>
      <c r="AC838" s="24"/>
      <c r="AD838" s="147"/>
    </row>
    <row r="839" spans="1:30" s="128" customFormat="1" ht="33" x14ac:dyDescent="0.25">
      <c r="A839" s="135">
        <v>833</v>
      </c>
      <c r="B839" s="40" t="s">
        <v>4580</v>
      </c>
      <c r="C839" s="12" t="s">
        <v>1499</v>
      </c>
      <c r="D839" s="13" t="s">
        <v>1479</v>
      </c>
      <c r="E839" s="13" t="s">
        <v>4333</v>
      </c>
      <c r="F839" s="12" t="s">
        <v>1500</v>
      </c>
      <c r="G839" s="14" t="s">
        <v>3990</v>
      </c>
      <c r="H839" s="14" t="s">
        <v>3990</v>
      </c>
      <c r="I839" s="15" t="s">
        <v>1501</v>
      </c>
      <c r="J839" s="12" t="s">
        <v>112</v>
      </c>
      <c r="K839" s="12" t="s">
        <v>426</v>
      </c>
      <c r="L839" s="12">
        <v>515</v>
      </c>
      <c r="M839" s="16">
        <v>515</v>
      </c>
      <c r="N839" s="14" t="s">
        <v>1481</v>
      </c>
      <c r="O839" s="17">
        <v>129000</v>
      </c>
      <c r="P839" s="17">
        <v>68869.565217391297</v>
      </c>
      <c r="Q839" s="18">
        <v>197000</v>
      </c>
      <c r="R839" s="18">
        <f t="shared" si="76"/>
        <v>89530.434782608689</v>
      </c>
      <c r="S839" s="18">
        <v>0</v>
      </c>
      <c r="T839" s="18">
        <f t="shared" si="77"/>
        <v>218530.4347826087</v>
      </c>
      <c r="U839" s="18">
        <f t="shared" si="78"/>
        <v>218500</v>
      </c>
      <c r="V839" s="13" t="s">
        <v>228</v>
      </c>
      <c r="W839" s="13" t="s">
        <v>81</v>
      </c>
      <c r="X839" s="44" t="s">
        <v>5922</v>
      </c>
      <c r="Y839" s="13" t="s">
        <v>60</v>
      </c>
      <c r="Z839" s="19">
        <v>43294</v>
      </c>
      <c r="AA839" s="20">
        <f t="shared" si="79"/>
        <v>218500</v>
      </c>
      <c r="AB839" s="20">
        <v>223500</v>
      </c>
      <c r="AC839" s="24"/>
      <c r="AD839" s="147"/>
    </row>
    <row r="840" spans="1:30" s="128" customFormat="1" ht="33" x14ac:dyDescent="0.25">
      <c r="A840" s="135">
        <v>834</v>
      </c>
      <c r="B840" s="40" t="s">
        <v>4581</v>
      </c>
      <c r="C840" s="12" t="s">
        <v>1504</v>
      </c>
      <c r="D840" s="13" t="s">
        <v>1502</v>
      </c>
      <c r="E840" s="13" t="s">
        <v>5298</v>
      </c>
      <c r="F840" s="12" t="s">
        <v>1505</v>
      </c>
      <c r="G840" s="14" t="s">
        <v>1506</v>
      </c>
      <c r="H840" s="14" t="s">
        <v>1506</v>
      </c>
      <c r="I840" s="15" t="s">
        <v>1506</v>
      </c>
      <c r="J840" s="12" t="s">
        <v>5</v>
      </c>
      <c r="K840" s="12" t="s">
        <v>417</v>
      </c>
      <c r="L840" s="12">
        <v>516</v>
      </c>
      <c r="M840" s="16">
        <v>516</v>
      </c>
      <c r="N840" s="14" t="s">
        <v>1503</v>
      </c>
      <c r="O840" s="17">
        <v>80000</v>
      </c>
      <c r="P840" s="17">
        <v>68869.565217391297</v>
      </c>
      <c r="Q840" s="18">
        <v>148000</v>
      </c>
      <c r="R840" s="18">
        <f t="shared" si="76"/>
        <v>89530.434782608689</v>
      </c>
      <c r="S840" s="18">
        <v>0</v>
      </c>
      <c r="T840" s="18">
        <f t="shared" si="77"/>
        <v>169530.4347826087</v>
      </c>
      <c r="U840" s="18">
        <f t="shared" si="78"/>
        <v>169500</v>
      </c>
      <c r="V840" s="13" t="s">
        <v>34</v>
      </c>
      <c r="W840" s="13" t="s">
        <v>81</v>
      </c>
      <c r="X840" s="44" t="s">
        <v>5922</v>
      </c>
      <c r="Y840" s="13" t="s">
        <v>35</v>
      </c>
      <c r="Z840" s="19">
        <v>43294</v>
      </c>
      <c r="AA840" s="20">
        <f t="shared" si="79"/>
        <v>169500</v>
      </c>
      <c r="AB840" s="20">
        <v>174500</v>
      </c>
      <c r="AC840" s="24"/>
      <c r="AD840" s="147"/>
    </row>
    <row r="841" spans="1:30" s="128" customFormat="1" ht="33" x14ac:dyDescent="0.25">
      <c r="A841" s="135">
        <v>835</v>
      </c>
      <c r="B841" s="40" t="s">
        <v>4582</v>
      </c>
      <c r="C841" s="12" t="s">
        <v>1507</v>
      </c>
      <c r="D841" s="13" t="s">
        <v>1508</v>
      </c>
      <c r="E841" s="13" t="s">
        <v>5296</v>
      </c>
      <c r="F841" s="12" t="s">
        <v>1509</v>
      </c>
      <c r="G841" s="14" t="s">
        <v>1510</v>
      </c>
      <c r="H841" s="14" t="s">
        <v>1510</v>
      </c>
      <c r="I841" s="15" t="s">
        <v>1510</v>
      </c>
      <c r="J841" s="12" t="s">
        <v>112</v>
      </c>
      <c r="K841" s="12" t="s">
        <v>62</v>
      </c>
      <c r="L841" s="12">
        <v>518</v>
      </c>
      <c r="M841" s="16">
        <v>518</v>
      </c>
      <c r="N841" s="14" t="s">
        <v>1511</v>
      </c>
      <c r="O841" s="17">
        <v>35000</v>
      </c>
      <c r="P841" s="17">
        <v>18000</v>
      </c>
      <c r="Q841" s="18">
        <v>53000</v>
      </c>
      <c r="R841" s="18">
        <f t="shared" si="76"/>
        <v>23400</v>
      </c>
      <c r="S841" s="18">
        <v>0</v>
      </c>
      <c r="T841" s="18">
        <f t="shared" si="77"/>
        <v>58400</v>
      </c>
      <c r="U841" s="18">
        <f t="shared" si="78"/>
        <v>58400</v>
      </c>
      <c r="V841" s="13" t="s">
        <v>409</v>
      </c>
      <c r="W841" s="13" t="s">
        <v>81</v>
      </c>
      <c r="X841" s="44" t="s">
        <v>5922</v>
      </c>
      <c r="Y841" s="13" t="s">
        <v>29</v>
      </c>
      <c r="Z841" s="19">
        <v>43294</v>
      </c>
      <c r="AA841" s="20">
        <f t="shared" si="79"/>
        <v>58400</v>
      </c>
      <c r="AB841" s="20">
        <v>59700</v>
      </c>
      <c r="AC841" s="24"/>
      <c r="AD841" s="147"/>
    </row>
    <row r="842" spans="1:30" s="128" customFormat="1" ht="33" x14ac:dyDescent="0.25">
      <c r="A842" s="135">
        <v>836</v>
      </c>
      <c r="B842" s="40" t="s">
        <v>4583</v>
      </c>
      <c r="C842" s="12" t="s">
        <v>1512</v>
      </c>
      <c r="D842" s="13" t="s">
        <v>1508</v>
      </c>
      <c r="E842" s="13" t="s">
        <v>5298</v>
      </c>
      <c r="F842" s="12" t="s">
        <v>1513</v>
      </c>
      <c r="G842" s="14" t="s">
        <v>1510</v>
      </c>
      <c r="H842" s="14" t="s">
        <v>1510</v>
      </c>
      <c r="I842" s="15" t="s">
        <v>1510</v>
      </c>
      <c r="J842" s="12" t="s">
        <v>112</v>
      </c>
      <c r="K842" s="12" t="s">
        <v>62</v>
      </c>
      <c r="L842" s="12">
        <v>518</v>
      </c>
      <c r="M842" s="16">
        <v>518</v>
      </c>
      <c r="N842" s="14" t="s">
        <v>1511</v>
      </c>
      <c r="O842" s="17">
        <v>35000</v>
      </c>
      <c r="P842" s="17">
        <v>18000</v>
      </c>
      <c r="Q842" s="18">
        <v>53000</v>
      </c>
      <c r="R842" s="18">
        <f t="shared" si="76"/>
        <v>23400</v>
      </c>
      <c r="S842" s="18">
        <v>0</v>
      </c>
      <c r="T842" s="18">
        <f t="shared" si="77"/>
        <v>58400</v>
      </c>
      <c r="U842" s="18">
        <f t="shared" si="78"/>
        <v>58400</v>
      </c>
      <c r="V842" s="13" t="s">
        <v>34</v>
      </c>
      <c r="W842" s="13" t="s">
        <v>81</v>
      </c>
      <c r="X842" s="44" t="s">
        <v>5922</v>
      </c>
      <c r="Y842" s="13" t="s">
        <v>35</v>
      </c>
      <c r="Z842" s="19">
        <v>43294</v>
      </c>
      <c r="AA842" s="20">
        <f t="shared" si="79"/>
        <v>58400</v>
      </c>
      <c r="AB842" s="20">
        <v>59700</v>
      </c>
      <c r="AC842" s="24"/>
      <c r="AD842" s="147"/>
    </row>
    <row r="843" spans="1:30" s="128" customFormat="1" ht="49.5" x14ac:dyDescent="0.25">
      <c r="A843" s="135">
        <v>837</v>
      </c>
      <c r="B843" s="40" t="s">
        <v>4584</v>
      </c>
      <c r="C843" s="14" t="s">
        <v>1517</v>
      </c>
      <c r="D843" s="14" t="s">
        <v>1514</v>
      </c>
      <c r="E843" s="13" t="s">
        <v>5298</v>
      </c>
      <c r="F843" s="14" t="s">
        <v>1518</v>
      </c>
      <c r="G843" s="14" t="s">
        <v>1519</v>
      </c>
      <c r="H843" s="14" t="s">
        <v>4165</v>
      </c>
      <c r="I843" s="14" t="s">
        <v>1519</v>
      </c>
      <c r="J843" s="14" t="s">
        <v>112</v>
      </c>
      <c r="K843" s="16" t="s">
        <v>62</v>
      </c>
      <c r="L843" s="14">
        <v>523</v>
      </c>
      <c r="M843" s="14">
        <v>523</v>
      </c>
      <c r="N843" s="14" t="s">
        <v>1515</v>
      </c>
      <c r="O843" s="14">
        <v>219000</v>
      </c>
      <c r="P843" s="14">
        <v>48521.739130434798</v>
      </c>
      <c r="Q843" s="14">
        <v>267000</v>
      </c>
      <c r="R843" s="14">
        <f t="shared" ref="R843:R906" si="80">+P843/1800000*2340000</f>
        <v>63078.260869565238</v>
      </c>
      <c r="S843" s="18">
        <v>0</v>
      </c>
      <c r="T843" s="14">
        <f t="shared" ref="T843:T906" si="81">+O843+R843+S843</f>
        <v>282078.26086956525</v>
      </c>
      <c r="U843" s="14">
        <f t="shared" ref="U843:U906" si="82">ROUNDDOWN(T843,-2)</f>
        <v>282000</v>
      </c>
      <c r="V843" s="14" t="s">
        <v>34</v>
      </c>
      <c r="W843" s="14" t="s">
        <v>81</v>
      </c>
      <c r="X843" s="44" t="s">
        <v>5922</v>
      </c>
      <c r="Y843" s="14" t="s">
        <v>35</v>
      </c>
      <c r="Z843" s="14">
        <v>43294</v>
      </c>
      <c r="AA843" s="20">
        <f t="shared" ref="AA843:AA906" si="83">U843</f>
        <v>282000</v>
      </c>
      <c r="AB843" s="87">
        <v>285600</v>
      </c>
      <c r="AC843" s="88"/>
      <c r="AD843" s="147"/>
    </row>
    <row r="844" spans="1:30" s="128" customFormat="1" ht="49.5" x14ac:dyDescent="0.25">
      <c r="A844" s="135">
        <v>838</v>
      </c>
      <c r="B844" s="40" t="s">
        <v>4585</v>
      </c>
      <c r="C844" s="12" t="s">
        <v>1522</v>
      </c>
      <c r="D844" s="13" t="s">
        <v>1514</v>
      </c>
      <c r="E844" s="13" t="s">
        <v>4327</v>
      </c>
      <c r="F844" s="12" t="s">
        <v>1523</v>
      </c>
      <c r="G844" s="14" t="s">
        <v>1519</v>
      </c>
      <c r="H844" s="14" t="s">
        <v>4165</v>
      </c>
      <c r="I844" s="15" t="s">
        <v>1519</v>
      </c>
      <c r="J844" s="12" t="s">
        <v>5</v>
      </c>
      <c r="K844" s="12" t="s">
        <v>62</v>
      </c>
      <c r="L844" s="12">
        <v>523</v>
      </c>
      <c r="M844" s="16">
        <v>523</v>
      </c>
      <c r="N844" s="14" t="s">
        <v>1515</v>
      </c>
      <c r="O844" s="17">
        <v>219000</v>
      </c>
      <c r="P844" s="17">
        <v>48521.739130434798</v>
      </c>
      <c r="Q844" s="18">
        <v>267000</v>
      </c>
      <c r="R844" s="18">
        <f t="shared" si="80"/>
        <v>63078.260869565238</v>
      </c>
      <c r="S844" s="18">
        <v>0</v>
      </c>
      <c r="T844" s="18">
        <f t="shared" si="81"/>
        <v>282078.26086956525</v>
      </c>
      <c r="U844" s="18">
        <f t="shared" si="82"/>
        <v>282000</v>
      </c>
      <c r="V844" s="13" t="s">
        <v>50</v>
      </c>
      <c r="W844" s="13" t="s">
        <v>81</v>
      </c>
      <c r="X844" s="44" t="s">
        <v>5922</v>
      </c>
      <c r="Y844" s="13" t="s">
        <v>21</v>
      </c>
      <c r="Z844" s="19">
        <v>43294</v>
      </c>
      <c r="AA844" s="20">
        <f t="shared" si="83"/>
        <v>282000</v>
      </c>
      <c r="AB844" s="20">
        <v>285600</v>
      </c>
      <c r="AC844" s="24"/>
      <c r="AD844" s="147"/>
    </row>
    <row r="845" spans="1:30" s="128" customFormat="1" ht="49.5" x14ac:dyDescent="0.25">
      <c r="A845" s="135">
        <v>839</v>
      </c>
      <c r="B845" s="40" t="s">
        <v>4586</v>
      </c>
      <c r="C845" s="14" t="s">
        <v>1520</v>
      </c>
      <c r="D845" s="14" t="s">
        <v>1514</v>
      </c>
      <c r="E845" s="13" t="s">
        <v>4327</v>
      </c>
      <c r="F845" s="14" t="s">
        <v>1521</v>
      </c>
      <c r="G845" s="14" t="s">
        <v>1516</v>
      </c>
      <c r="H845" s="14" t="s">
        <v>4167</v>
      </c>
      <c r="I845" s="14" t="s">
        <v>1516</v>
      </c>
      <c r="J845" s="14" t="s">
        <v>5</v>
      </c>
      <c r="K845" s="16" t="s">
        <v>62</v>
      </c>
      <c r="L845" s="14">
        <v>523</v>
      </c>
      <c r="M845" s="14">
        <v>523</v>
      </c>
      <c r="N845" s="14" t="s">
        <v>1515</v>
      </c>
      <c r="O845" s="14">
        <v>219000</v>
      </c>
      <c r="P845" s="14">
        <v>48521.739130434798</v>
      </c>
      <c r="Q845" s="14">
        <v>267000</v>
      </c>
      <c r="R845" s="14">
        <f t="shared" si="80"/>
        <v>63078.260869565238</v>
      </c>
      <c r="S845" s="18">
        <v>0</v>
      </c>
      <c r="T845" s="14">
        <f t="shared" si="81"/>
        <v>282078.26086956525</v>
      </c>
      <c r="U845" s="14">
        <f t="shared" si="82"/>
        <v>282000</v>
      </c>
      <c r="V845" s="14" t="s">
        <v>50</v>
      </c>
      <c r="W845" s="14" t="s">
        <v>81</v>
      </c>
      <c r="X845" s="50" t="s">
        <v>5929</v>
      </c>
      <c r="Y845" s="14" t="s">
        <v>21</v>
      </c>
      <c r="Z845" s="14">
        <v>43294</v>
      </c>
      <c r="AA845" s="20">
        <f t="shared" si="83"/>
        <v>282000</v>
      </c>
      <c r="AB845" s="87">
        <v>285600</v>
      </c>
      <c r="AC845" s="88"/>
      <c r="AD845" s="147"/>
    </row>
    <row r="846" spans="1:30" s="128" customFormat="1" ht="49.5" x14ac:dyDescent="0.25">
      <c r="A846" s="135">
        <v>840</v>
      </c>
      <c r="B846" s="40" t="s">
        <v>4587</v>
      </c>
      <c r="C846" s="14" t="s">
        <v>1524</v>
      </c>
      <c r="D846" s="14" t="s">
        <v>1525</v>
      </c>
      <c r="E846" s="13" t="s">
        <v>5298</v>
      </c>
      <c r="F846" s="14" t="s">
        <v>1526</v>
      </c>
      <c r="G846" s="14" t="s">
        <v>1527</v>
      </c>
      <c r="H846" s="14" t="s">
        <v>4168</v>
      </c>
      <c r="I846" s="14" t="s">
        <v>1527</v>
      </c>
      <c r="J846" s="14" t="s">
        <v>26</v>
      </c>
      <c r="K846" s="16" t="s">
        <v>417</v>
      </c>
      <c r="L846" s="14">
        <v>525</v>
      </c>
      <c r="M846" s="14">
        <v>525</v>
      </c>
      <c r="N846" s="14" t="s">
        <v>1528</v>
      </c>
      <c r="O846" s="14">
        <v>339000</v>
      </c>
      <c r="P846" s="14">
        <v>73565.217391304395</v>
      </c>
      <c r="Q846" s="14">
        <v>412000</v>
      </c>
      <c r="R846" s="14">
        <f t="shared" si="80"/>
        <v>95634.782608695707</v>
      </c>
      <c r="S846" s="18">
        <v>0</v>
      </c>
      <c r="T846" s="14">
        <f t="shared" si="81"/>
        <v>434634.78260869568</v>
      </c>
      <c r="U846" s="14">
        <f t="shared" si="82"/>
        <v>434600</v>
      </c>
      <c r="V846" s="14" t="s">
        <v>34</v>
      </c>
      <c r="W846" s="14" t="s">
        <v>81</v>
      </c>
      <c r="X846" s="44" t="s">
        <v>5922</v>
      </c>
      <c r="Y846" s="14" t="s">
        <v>35</v>
      </c>
      <c r="Z846" s="14">
        <v>43294</v>
      </c>
      <c r="AA846" s="20">
        <f t="shared" si="83"/>
        <v>434600</v>
      </c>
      <c r="AB846" s="87">
        <v>439900</v>
      </c>
      <c r="AC846" s="88"/>
      <c r="AD846" s="147"/>
    </row>
    <row r="847" spans="1:30" s="128" customFormat="1" ht="49.5" x14ac:dyDescent="0.25">
      <c r="A847" s="135">
        <v>841</v>
      </c>
      <c r="B847" s="40" t="s">
        <v>4588</v>
      </c>
      <c r="C847" s="12" t="s">
        <v>1535</v>
      </c>
      <c r="D847" s="13" t="s">
        <v>1525</v>
      </c>
      <c r="E847" s="13" t="s">
        <v>4327</v>
      </c>
      <c r="F847" s="12" t="s">
        <v>1536</v>
      </c>
      <c r="G847" s="14" t="s">
        <v>1529</v>
      </c>
      <c r="H847" s="14" t="s">
        <v>4135</v>
      </c>
      <c r="I847" s="15" t="s">
        <v>1529</v>
      </c>
      <c r="J847" s="12" t="s">
        <v>5</v>
      </c>
      <c r="K847" s="12" t="s">
        <v>62</v>
      </c>
      <c r="L847" s="12">
        <v>525</v>
      </c>
      <c r="M847" s="16">
        <v>525</v>
      </c>
      <c r="N847" s="14" t="s">
        <v>1528</v>
      </c>
      <c r="O847" s="17">
        <v>339000</v>
      </c>
      <c r="P847" s="17">
        <v>73565.217391304395</v>
      </c>
      <c r="Q847" s="18">
        <v>412000</v>
      </c>
      <c r="R847" s="18">
        <f t="shared" si="80"/>
        <v>95634.782608695707</v>
      </c>
      <c r="S847" s="18">
        <v>0</v>
      </c>
      <c r="T847" s="18">
        <f t="shared" si="81"/>
        <v>434634.78260869568</v>
      </c>
      <c r="U847" s="18">
        <f t="shared" si="82"/>
        <v>434600</v>
      </c>
      <c r="V847" s="13" t="s">
        <v>50</v>
      </c>
      <c r="W847" s="13" t="s">
        <v>81</v>
      </c>
      <c r="X847" s="44" t="s">
        <v>5921</v>
      </c>
      <c r="Y847" s="13" t="s">
        <v>21</v>
      </c>
      <c r="Z847" s="19">
        <v>43294</v>
      </c>
      <c r="AA847" s="20">
        <f t="shared" si="83"/>
        <v>434600</v>
      </c>
      <c r="AB847" s="20">
        <v>439900</v>
      </c>
      <c r="AC847" s="24"/>
      <c r="AD847" s="147"/>
    </row>
    <row r="848" spans="1:30" s="128" customFormat="1" ht="49.5" x14ac:dyDescent="0.25">
      <c r="A848" s="135">
        <v>842</v>
      </c>
      <c r="B848" s="40" t="s">
        <v>4589</v>
      </c>
      <c r="C848" s="14" t="s">
        <v>1530</v>
      </c>
      <c r="D848" s="14" t="s">
        <v>1525</v>
      </c>
      <c r="E848" s="13" t="s">
        <v>4327</v>
      </c>
      <c r="F848" s="14" t="s">
        <v>1531</v>
      </c>
      <c r="G848" s="14" t="s">
        <v>1532</v>
      </c>
      <c r="H848" s="14" t="s">
        <v>4163</v>
      </c>
      <c r="I848" s="14" t="s">
        <v>1532</v>
      </c>
      <c r="J848" s="14" t="s">
        <v>5</v>
      </c>
      <c r="K848" s="16" t="s">
        <v>62</v>
      </c>
      <c r="L848" s="14">
        <v>525</v>
      </c>
      <c r="M848" s="14">
        <v>525</v>
      </c>
      <c r="N848" s="14" t="s">
        <v>1528</v>
      </c>
      <c r="O848" s="14">
        <v>339000</v>
      </c>
      <c r="P848" s="14">
        <v>73565.217391304395</v>
      </c>
      <c r="Q848" s="14">
        <v>412000</v>
      </c>
      <c r="R848" s="14">
        <f t="shared" si="80"/>
        <v>95634.782608695707</v>
      </c>
      <c r="S848" s="18">
        <v>0</v>
      </c>
      <c r="T848" s="14">
        <f t="shared" si="81"/>
        <v>434634.78260869568</v>
      </c>
      <c r="U848" s="14">
        <f t="shared" si="82"/>
        <v>434600</v>
      </c>
      <c r="V848" s="14" t="s">
        <v>50</v>
      </c>
      <c r="W848" s="14" t="s">
        <v>81</v>
      </c>
      <c r="X848" s="44" t="s">
        <v>5922</v>
      </c>
      <c r="Y848" s="14" t="s">
        <v>25</v>
      </c>
      <c r="Z848" s="14">
        <v>43294</v>
      </c>
      <c r="AA848" s="20">
        <f t="shared" si="83"/>
        <v>434600</v>
      </c>
      <c r="AB848" s="87">
        <v>439900</v>
      </c>
      <c r="AC848" s="88"/>
      <c r="AD848" s="147"/>
    </row>
    <row r="849" spans="1:30" s="128" customFormat="1" ht="49.5" x14ac:dyDescent="0.25">
      <c r="A849" s="135">
        <v>843</v>
      </c>
      <c r="B849" s="40" t="s">
        <v>4590</v>
      </c>
      <c r="C849" s="12" t="s">
        <v>1533</v>
      </c>
      <c r="D849" s="13" t="s">
        <v>1525</v>
      </c>
      <c r="E849" s="13" t="s">
        <v>4327</v>
      </c>
      <c r="F849" s="12" t="s">
        <v>1534</v>
      </c>
      <c r="G849" s="14" t="s">
        <v>1527</v>
      </c>
      <c r="H849" s="14" t="s">
        <v>4168</v>
      </c>
      <c r="I849" s="15" t="s">
        <v>1527</v>
      </c>
      <c r="J849" s="12" t="s">
        <v>5</v>
      </c>
      <c r="K849" s="12" t="s">
        <v>62</v>
      </c>
      <c r="L849" s="12">
        <v>525</v>
      </c>
      <c r="M849" s="16">
        <v>525</v>
      </c>
      <c r="N849" s="14" t="s">
        <v>1528</v>
      </c>
      <c r="O849" s="17">
        <v>339000</v>
      </c>
      <c r="P849" s="17">
        <v>73565.217391304395</v>
      </c>
      <c r="Q849" s="18">
        <v>412000</v>
      </c>
      <c r="R849" s="18">
        <f t="shared" si="80"/>
        <v>95634.782608695707</v>
      </c>
      <c r="S849" s="18">
        <v>0</v>
      </c>
      <c r="T849" s="18">
        <f t="shared" si="81"/>
        <v>434634.78260869568</v>
      </c>
      <c r="U849" s="18">
        <f t="shared" si="82"/>
        <v>434600</v>
      </c>
      <c r="V849" s="13" t="s">
        <v>50</v>
      </c>
      <c r="W849" s="13" t="s">
        <v>81</v>
      </c>
      <c r="X849" s="44" t="s">
        <v>5922</v>
      </c>
      <c r="Y849" s="13" t="s">
        <v>25</v>
      </c>
      <c r="Z849" s="19">
        <v>43294</v>
      </c>
      <c r="AA849" s="20">
        <f t="shared" si="83"/>
        <v>434600</v>
      </c>
      <c r="AB849" s="20">
        <v>439900</v>
      </c>
      <c r="AC849" s="24"/>
      <c r="AD849" s="147"/>
    </row>
    <row r="850" spans="1:30" s="128" customFormat="1" ht="16.5" x14ac:dyDescent="0.25">
      <c r="A850" s="135">
        <v>844</v>
      </c>
      <c r="B850" s="40" t="s">
        <v>4591</v>
      </c>
      <c r="C850" s="14" t="s">
        <v>1537</v>
      </c>
      <c r="D850" s="14" t="s">
        <v>1538</v>
      </c>
      <c r="E850" s="13" t="s">
        <v>5298</v>
      </c>
      <c r="F850" s="14" t="s">
        <v>1539</v>
      </c>
      <c r="G850" s="14" t="s">
        <v>1540</v>
      </c>
      <c r="H850" s="14" t="s">
        <v>4169</v>
      </c>
      <c r="I850" s="14" t="s">
        <v>1540</v>
      </c>
      <c r="J850" s="14" t="s">
        <v>26</v>
      </c>
      <c r="K850" s="16" t="s">
        <v>417</v>
      </c>
      <c r="L850" s="14">
        <v>527</v>
      </c>
      <c r="M850" s="14">
        <v>527</v>
      </c>
      <c r="N850" s="14" t="s">
        <v>1541</v>
      </c>
      <c r="O850" s="14">
        <v>279000</v>
      </c>
      <c r="P850" s="14">
        <v>48521.739130434798</v>
      </c>
      <c r="Q850" s="14">
        <v>327000</v>
      </c>
      <c r="R850" s="14">
        <f t="shared" si="80"/>
        <v>63078.260869565238</v>
      </c>
      <c r="S850" s="18">
        <v>0</v>
      </c>
      <c r="T850" s="14">
        <f t="shared" si="81"/>
        <v>342078.26086956525</v>
      </c>
      <c r="U850" s="14">
        <f t="shared" si="82"/>
        <v>342000</v>
      </c>
      <c r="V850" s="14" t="s">
        <v>34</v>
      </c>
      <c r="W850" s="14" t="s">
        <v>81</v>
      </c>
      <c r="X850" s="44" t="s">
        <v>5922</v>
      </c>
      <c r="Y850" s="14" t="s">
        <v>35</v>
      </c>
      <c r="Z850" s="14">
        <v>43294</v>
      </c>
      <c r="AA850" s="20">
        <f t="shared" si="83"/>
        <v>342000</v>
      </c>
      <c r="AB850" s="87">
        <v>345600</v>
      </c>
      <c r="AC850" s="88"/>
      <c r="AD850" s="147"/>
    </row>
    <row r="851" spans="1:30" s="128" customFormat="1" ht="33" x14ac:dyDescent="0.25">
      <c r="A851" s="135">
        <v>845</v>
      </c>
      <c r="B851" s="40" t="s">
        <v>4592</v>
      </c>
      <c r="C851" s="14" t="s">
        <v>1544</v>
      </c>
      <c r="D851" s="14" t="s">
        <v>1538</v>
      </c>
      <c r="E851" s="13" t="s">
        <v>4327</v>
      </c>
      <c r="F851" s="14" t="s">
        <v>1545</v>
      </c>
      <c r="G851" s="14" t="s">
        <v>1546</v>
      </c>
      <c r="H851" s="14" t="s">
        <v>4166</v>
      </c>
      <c r="I851" s="14" t="s">
        <v>1546</v>
      </c>
      <c r="J851" s="14" t="s">
        <v>5</v>
      </c>
      <c r="K851" s="16" t="s">
        <v>62</v>
      </c>
      <c r="L851" s="14">
        <v>527</v>
      </c>
      <c r="M851" s="14">
        <v>527</v>
      </c>
      <c r="N851" s="14" t="s">
        <v>1541</v>
      </c>
      <c r="O851" s="14">
        <v>279000</v>
      </c>
      <c r="P851" s="14">
        <v>48521.739130434798</v>
      </c>
      <c r="Q851" s="14">
        <v>327000</v>
      </c>
      <c r="R851" s="14">
        <f t="shared" si="80"/>
        <v>63078.260869565238</v>
      </c>
      <c r="S851" s="18">
        <v>0</v>
      </c>
      <c r="T851" s="14">
        <f t="shared" si="81"/>
        <v>342078.26086956525</v>
      </c>
      <c r="U851" s="14">
        <f t="shared" si="82"/>
        <v>342000</v>
      </c>
      <c r="V851" s="14" t="s">
        <v>50</v>
      </c>
      <c r="W851" s="14" t="s">
        <v>81</v>
      </c>
      <c r="X851" s="44" t="s">
        <v>5922</v>
      </c>
      <c r="Y851" s="14" t="s">
        <v>21</v>
      </c>
      <c r="Z851" s="14">
        <v>43294</v>
      </c>
      <c r="AA851" s="20">
        <f t="shared" si="83"/>
        <v>342000</v>
      </c>
      <c r="AB851" s="87">
        <v>345600</v>
      </c>
      <c r="AC851" s="88"/>
      <c r="AD851" s="147"/>
    </row>
    <row r="852" spans="1:30" s="128" customFormat="1" ht="16.5" x14ac:dyDescent="0.25">
      <c r="A852" s="135">
        <v>846</v>
      </c>
      <c r="B852" s="40" t="s">
        <v>4593</v>
      </c>
      <c r="C852" s="12" t="s">
        <v>1542</v>
      </c>
      <c r="D852" s="13" t="s">
        <v>1538</v>
      </c>
      <c r="E852" s="13" t="s">
        <v>4327</v>
      </c>
      <c r="F852" s="12" t="s">
        <v>1543</v>
      </c>
      <c r="G852" s="14" t="s">
        <v>1540</v>
      </c>
      <c r="H852" s="14" t="s">
        <v>4169</v>
      </c>
      <c r="I852" s="15" t="s">
        <v>1540</v>
      </c>
      <c r="J852" s="12" t="s">
        <v>5</v>
      </c>
      <c r="K852" s="12" t="s">
        <v>62</v>
      </c>
      <c r="L852" s="12">
        <v>527</v>
      </c>
      <c r="M852" s="16">
        <v>527</v>
      </c>
      <c r="N852" s="14" t="s">
        <v>1541</v>
      </c>
      <c r="O852" s="17">
        <v>279000</v>
      </c>
      <c r="P852" s="17">
        <v>48521.739130434798</v>
      </c>
      <c r="Q852" s="18">
        <v>327000</v>
      </c>
      <c r="R852" s="18">
        <f t="shared" si="80"/>
        <v>63078.260869565238</v>
      </c>
      <c r="S852" s="18">
        <v>0</v>
      </c>
      <c r="T852" s="18">
        <f t="shared" si="81"/>
        <v>342078.26086956525</v>
      </c>
      <c r="U852" s="18">
        <f t="shared" si="82"/>
        <v>342000</v>
      </c>
      <c r="V852" s="13" t="s">
        <v>50</v>
      </c>
      <c r="W852" s="13" t="s">
        <v>81</v>
      </c>
      <c r="X852" s="44" t="s">
        <v>5922</v>
      </c>
      <c r="Y852" s="13" t="s">
        <v>21</v>
      </c>
      <c r="Z852" s="19">
        <v>43294</v>
      </c>
      <c r="AA852" s="20">
        <f t="shared" si="83"/>
        <v>342000</v>
      </c>
      <c r="AB852" s="20">
        <v>345600</v>
      </c>
      <c r="AC852" s="24"/>
      <c r="AD852" s="147"/>
    </row>
    <row r="853" spans="1:30" s="128" customFormat="1" ht="33" x14ac:dyDescent="0.25">
      <c r="A853" s="135">
        <v>847</v>
      </c>
      <c r="B853" s="40" t="s">
        <v>4594</v>
      </c>
      <c r="C853" s="14" t="s">
        <v>1552</v>
      </c>
      <c r="D853" s="14" t="s">
        <v>1548</v>
      </c>
      <c r="E853" s="13" t="s">
        <v>5298</v>
      </c>
      <c r="F853" s="14" t="s">
        <v>1553</v>
      </c>
      <c r="G853" s="14" t="s">
        <v>1554</v>
      </c>
      <c r="H853" s="14" t="s">
        <v>4155</v>
      </c>
      <c r="I853" s="14" t="s">
        <v>1554</v>
      </c>
      <c r="J853" s="14" t="s">
        <v>26</v>
      </c>
      <c r="K853" s="16" t="s">
        <v>417</v>
      </c>
      <c r="L853" s="14">
        <v>529</v>
      </c>
      <c r="M853" s="14">
        <v>529</v>
      </c>
      <c r="N853" s="14" t="s">
        <v>1551</v>
      </c>
      <c r="O853" s="14">
        <v>194000</v>
      </c>
      <c r="P853" s="14">
        <v>48521.739130434798</v>
      </c>
      <c r="Q853" s="14">
        <v>242000</v>
      </c>
      <c r="R853" s="14">
        <f t="shared" si="80"/>
        <v>63078.260869565238</v>
      </c>
      <c r="S853" s="18">
        <v>0</v>
      </c>
      <c r="T853" s="14">
        <f t="shared" si="81"/>
        <v>257078.26086956525</v>
      </c>
      <c r="U853" s="14">
        <f t="shared" si="82"/>
        <v>257000</v>
      </c>
      <c r="V853" s="14" t="s">
        <v>34</v>
      </c>
      <c r="W853" s="14" t="s">
        <v>81</v>
      </c>
      <c r="X853" s="44" t="s">
        <v>5922</v>
      </c>
      <c r="Y853" s="14" t="s">
        <v>35</v>
      </c>
      <c r="Z853" s="14">
        <v>43294</v>
      </c>
      <c r="AA853" s="20">
        <f t="shared" si="83"/>
        <v>257000</v>
      </c>
      <c r="AB853" s="87">
        <v>260600</v>
      </c>
      <c r="AC853" s="88"/>
      <c r="AD853" s="147"/>
    </row>
    <row r="854" spans="1:30" s="128" customFormat="1" ht="33" x14ac:dyDescent="0.25">
      <c r="A854" s="135">
        <v>848</v>
      </c>
      <c r="B854" s="40" t="s">
        <v>4595</v>
      </c>
      <c r="C854" s="14" t="s">
        <v>1547</v>
      </c>
      <c r="D854" s="14" t="s">
        <v>1548</v>
      </c>
      <c r="E854" s="13" t="s">
        <v>5298</v>
      </c>
      <c r="F854" s="14" t="s">
        <v>1549</v>
      </c>
      <c r="G854" s="14" t="s">
        <v>1550</v>
      </c>
      <c r="H854" s="14" t="s">
        <v>4156</v>
      </c>
      <c r="I854" s="14" t="s">
        <v>1550</v>
      </c>
      <c r="J854" s="14" t="s">
        <v>26</v>
      </c>
      <c r="K854" s="16" t="s">
        <v>62</v>
      </c>
      <c r="L854" s="14">
        <v>529</v>
      </c>
      <c r="M854" s="14">
        <v>529</v>
      </c>
      <c r="N854" s="14" t="s">
        <v>1551</v>
      </c>
      <c r="O854" s="14">
        <v>194000</v>
      </c>
      <c r="P854" s="14">
        <v>48521.739130434798</v>
      </c>
      <c r="Q854" s="14">
        <v>242000</v>
      </c>
      <c r="R854" s="14">
        <f t="shared" si="80"/>
        <v>63078.260869565238</v>
      </c>
      <c r="S854" s="18">
        <v>0</v>
      </c>
      <c r="T854" s="14">
        <f t="shared" si="81"/>
        <v>257078.26086956525</v>
      </c>
      <c r="U854" s="14">
        <f t="shared" si="82"/>
        <v>257000</v>
      </c>
      <c r="V854" s="14" t="s">
        <v>34</v>
      </c>
      <c r="W854" s="14" t="s">
        <v>81</v>
      </c>
      <c r="X854" s="44" t="s">
        <v>5922</v>
      </c>
      <c r="Y854" s="14" t="s">
        <v>35</v>
      </c>
      <c r="Z854" s="14">
        <v>43294</v>
      </c>
      <c r="AA854" s="20">
        <f t="shared" si="83"/>
        <v>257000</v>
      </c>
      <c r="AB854" s="87">
        <v>260600</v>
      </c>
      <c r="AC854" s="88"/>
      <c r="AD854" s="147"/>
    </row>
    <row r="855" spans="1:30" s="128" customFormat="1" ht="33" x14ac:dyDescent="0.25">
      <c r="A855" s="135">
        <v>849</v>
      </c>
      <c r="B855" s="40" t="s">
        <v>4596</v>
      </c>
      <c r="C855" s="12" t="s">
        <v>1563</v>
      </c>
      <c r="D855" s="13" t="s">
        <v>1548</v>
      </c>
      <c r="E855" s="13" t="s">
        <v>4327</v>
      </c>
      <c r="F855" s="12" t="s">
        <v>1564</v>
      </c>
      <c r="G855" s="14" t="s">
        <v>1554</v>
      </c>
      <c r="H855" s="14" t="s">
        <v>4155</v>
      </c>
      <c r="I855" s="15" t="s">
        <v>1554</v>
      </c>
      <c r="J855" s="12" t="s">
        <v>5</v>
      </c>
      <c r="K855" s="12" t="s">
        <v>62</v>
      </c>
      <c r="L855" s="12">
        <v>529</v>
      </c>
      <c r="M855" s="16">
        <v>529</v>
      </c>
      <c r="N855" s="14" t="s">
        <v>1551</v>
      </c>
      <c r="O855" s="17">
        <v>194000</v>
      </c>
      <c r="P855" s="17">
        <v>48521.739130434798</v>
      </c>
      <c r="Q855" s="18">
        <v>242000</v>
      </c>
      <c r="R855" s="18">
        <f t="shared" si="80"/>
        <v>63078.260869565238</v>
      </c>
      <c r="S855" s="18">
        <v>0</v>
      </c>
      <c r="T855" s="18">
        <f t="shared" si="81"/>
        <v>257078.26086956525</v>
      </c>
      <c r="U855" s="18">
        <f t="shared" si="82"/>
        <v>257000</v>
      </c>
      <c r="V855" s="13" t="s">
        <v>50</v>
      </c>
      <c r="W855" s="13" t="s">
        <v>81</v>
      </c>
      <c r="X855" s="44" t="s">
        <v>5922</v>
      </c>
      <c r="Y855" s="13" t="s">
        <v>21</v>
      </c>
      <c r="Z855" s="19">
        <v>43294</v>
      </c>
      <c r="AA855" s="20">
        <f t="shared" si="83"/>
        <v>257000</v>
      </c>
      <c r="AB855" s="20">
        <v>260600</v>
      </c>
      <c r="AC855" s="24"/>
      <c r="AD855" s="147"/>
    </row>
    <row r="856" spans="1:30" s="128" customFormat="1" ht="33" x14ac:dyDescent="0.25">
      <c r="A856" s="135">
        <v>850</v>
      </c>
      <c r="B856" s="40" t="s">
        <v>4597</v>
      </c>
      <c r="C856" s="12" t="s">
        <v>1556</v>
      </c>
      <c r="D856" s="13" t="s">
        <v>1548</v>
      </c>
      <c r="E856" s="13" t="s">
        <v>4327</v>
      </c>
      <c r="F856" s="12" t="s">
        <v>1557</v>
      </c>
      <c r="G856" s="14" t="s">
        <v>1550</v>
      </c>
      <c r="H856" s="14" t="s">
        <v>4156</v>
      </c>
      <c r="I856" s="15" t="s">
        <v>1550</v>
      </c>
      <c r="J856" s="12" t="s">
        <v>5</v>
      </c>
      <c r="K856" s="12" t="s">
        <v>62</v>
      </c>
      <c r="L856" s="12">
        <v>529</v>
      </c>
      <c r="M856" s="16">
        <v>529</v>
      </c>
      <c r="N856" s="14" t="s">
        <v>1551</v>
      </c>
      <c r="O856" s="17">
        <v>194000</v>
      </c>
      <c r="P856" s="17">
        <v>48521.739130434798</v>
      </c>
      <c r="Q856" s="18">
        <v>242000</v>
      </c>
      <c r="R856" s="18">
        <f t="shared" si="80"/>
        <v>63078.260869565238</v>
      </c>
      <c r="S856" s="18">
        <v>0</v>
      </c>
      <c r="T856" s="18">
        <f t="shared" si="81"/>
        <v>257078.26086956525</v>
      </c>
      <c r="U856" s="18">
        <f t="shared" si="82"/>
        <v>257000</v>
      </c>
      <c r="V856" s="13" t="s">
        <v>50</v>
      </c>
      <c r="W856" s="13" t="s">
        <v>81</v>
      </c>
      <c r="X856" s="44" t="s">
        <v>5922</v>
      </c>
      <c r="Y856" s="13" t="s">
        <v>21</v>
      </c>
      <c r="Z856" s="19">
        <v>43294</v>
      </c>
      <c r="AA856" s="20">
        <f t="shared" si="83"/>
        <v>257000</v>
      </c>
      <c r="AB856" s="20">
        <v>260600</v>
      </c>
      <c r="AC856" s="24"/>
      <c r="AD856" s="147"/>
    </row>
    <row r="857" spans="1:30" s="128" customFormat="1" ht="33" x14ac:dyDescent="0.25">
      <c r="A857" s="135">
        <v>851</v>
      </c>
      <c r="B857" s="40" t="s">
        <v>4598</v>
      </c>
      <c r="C857" s="14" t="s">
        <v>1558</v>
      </c>
      <c r="D857" s="14" t="s">
        <v>1548</v>
      </c>
      <c r="E857" s="13" t="s">
        <v>4327</v>
      </c>
      <c r="F857" s="14" t="s">
        <v>1559</v>
      </c>
      <c r="G857" s="14" t="s">
        <v>1560</v>
      </c>
      <c r="H857" s="14" t="s">
        <v>4157</v>
      </c>
      <c r="I857" s="14" t="s">
        <v>1560</v>
      </c>
      <c r="J857" s="14" t="s">
        <v>5</v>
      </c>
      <c r="K857" s="16" t="s">
        <v>62</v>
      </c>
      <c r="L857" s="14">
        <v>529</v>
      </c>
      <c r="M857" s="14">
        <v>529</v>
      </c>
      <c r="N857" s="14" t="s">
        <v>1551</v>
      </c>
      <c r="O857" s="14">
        <v>194000</v>
      </c>
      <c r="P857" s="14">
        <v>48521.739130434798</v>
      </c>
      <c r="Q857" s="14">
        <v>242000</v>
      </c>
      <c r="R857" s="14">
        <f t="shared" si="80"/>
        <v>63078.260869565238</v>
      </c>
      <c r="S857" s="18">
        <v>0</v>
      </c>
      <c r="T857" s="14">
        <f t="shared" si="81"/>
        <v>257078.26086956525</v>
      </c>
      <c r="U857" s="14">
        <f t="shared" si="82"/>
        <v>257000</v>
      </c>
      <c r="V857" s="14" t="s">
        <v>50</v>
      </c>
      <c r="W857" s="14" t="s">
        <v>81</v>
      </c>
      <c r="X857" s="50" t="s">
        <v>5920</v>
      </c>
      <c r="Y857" s="14" t="s">
        <v>21</v>
      </c>
      <c r="Z857" s="14">
        <v>43294</v>
      </c>
      <c r="AA857" s="20">
        <f t="shared" si="83"/>
        <v>257000</v>
      </c>
      <c r="AB857" s="87">
        <v>260600</v>
      </c>
      <c r="AC857" s="88"/>
      <c r="AD857" s="147"/>
    </row>
    <row r="858" spans="1:30" s="128" customFormat="1" ht="33" x14ac:dyDescent="0.25">
      <c r="A858" s="135">
        <v>852</v>
      </c>
      <c r="B858" s="40" t="s">
        <v>4599</v>
      </c>
      <c r="C858" s="12" t="s">
        <v>1561</v>
      </c>
      <c r="D858" s="13" t="s">
        <v>1548</v>
      </c>
      <c r="E858" s="13" t="s">
        <v>4327</v>
      </c>
      <c r="F858" s="12" t="s">
        <v>1562</v>
      </c>
      <c r="G858" s="14" t="s">
        <v>1555</v>
      </c>
      <c r="H858" s="14" t="s">
        <v>4164</v>
      </c>
      <c r="I858" s="15" t="s">
        <v>1555</v>
      </c>
      <c r="J858" s="12" t="s">
        <v>5</v>
      </c>
      <c r="K858" s="12" t="s">
        <v>62</v>
      </c>
      <c r="L858" s="12">
        <v>529</v>
      </c>
      <c r="M858" s="16">
        <v>529</v>
      </c>
      <c r="N858" s="14" t="s">
        <v>1551</v>
      </c>
      <c r="O858" s="17">
        <v>194000</v>
      </c>
      <c r="P858" s="17">
        <v>48521.739130434798</v>
      </c>
      <c r="Q858" s="18">
        <v>242000</v>
      </c>
      <c r="R858" s="18">
        <f t="shared" si="80"/>
        <v>63078.260869565238</v>
      </c>
      <c r="S858" s="18">
        <v>0</v>
      </c>
      <c r="T858" s="18">
        <f t="shared" si="81"/>
        <v>257078.26086956525</v>
      </c>
      <c r="U858" s="18">
        <f t="shared" si="82"/>
        <v>257000</v>
      </c>
      <c r="V858" s="13" t="s">
        <v>50</v>
      </c>
      <c r="W858" s="13" t="s">
        <v>81</v>
      </c>
      <c r="X858" s="44" t="s">
        <v>5922</v>
      </c>
      <c r="Y858" s="13" t="s">
        <v>21</v>
      </c>
      <c r="Z858" s="19">
        <v>43294</v>
      </c>
      <c r="AA858" s="20">
        <f t="shared" si="83"/>
        <v>257000</v>
      </c>
      <c r="AB858" s="20">
        <v>260600</v>
      </c>
      <c r="AC858" s="24"/>
      <c r="AD858" s="147"/>
    </row>
    <row r="859" spans="1:30" s="128" customFormat="1" ht="33" x14ac:dyDescent="0.25">
      <c r="A859" s="135">
        <v>853</v>
      </c>
      <c r="B859" s="40" t="s">
        <v>4600</v>
      </c>
      <c r="C859" s="14" t="s">
        <v>1573</v>
      </c>
      <c r="D859" s="14" t="s">
        <v>1566</v>
      </c>
      <c r="E859" s="13" t="s">
        <v>5298</v>
      </c>
      <c r="F859" s="14" t="s">
        <v>1574</v>
      </c>
      <c r="G859" s="14" t="s">
        <v>1575</v>
      </c>
      <c r="H859" s="14" t="s">
        <v>4137</v>
      </c>
      <c r="I859" s="14" t="s">
        <v>1575</v>
      </c>
      <c r="J859" s="14" t="s">
        <v>26</v>
      </c>
      <c r="K859" s="16" t="s">
        <v>417</v>
      </c>
      <c r="L859" s="14">
        <v>531</v>
      </c>
      <c r="M859" s="14">
        <v>531</v>
      </c>
      <c r="N859" s="14" t="s">
        <v>1569</v>
      </c>
      <c r="O859" s="14">
        <v>269000</v>
      </c>
      <c r="P859" s="14">
        <v>79826.0869565217</v>
      </c>
      <c r="Q859" s="14">
        <v>348000</v>
      </c>
      <c r="R859" s="14">
        <f t="shared" si="80"/>
        <v>103773.9130434782</v>
      </c>
      <c r="S859" s="18">
        <v>0</v>
      </c>
      <c r="T859" s="14">
        <f t="shared" si="81"/>
        <v>372773.91304347821</v>
      </c>
      <c r="U859" s="14">
        <f t="shared" si="82"/>
        <v>372700</v>
      </c>
      <c r="V859" s="14" t="s">
        <v>34</v>
      </c>
      <c r="W859" s="14" t="s">
        <v>81</v>
      </c>
      <c r="X859" s="44" t="s">
        <v>5922</v>
      </c>
      <c r="Y859" s="14" t="s">
        <v>35</v>
      </c>
      <c r="Z859" s="14">
        <v>43294</v>
      </c>
      <c r="AA859" s="20">
        <f t="shared" si="83"/>
        <v>372700</v>
      </c>
      <c r="AB859" s="87">
        <v>378500</v>
      </c>
      <c r="AC859" s="88"/>
      <c r="AD859" s="147"/>
    </row>
    <row r="860" spans="1:30" s="128" customFormat="1" ht="33" x14ac:dyDescent="0.25">
      <c r="A860" s="135">
        <v>854</v>
      </c>
      <c r="B860" s="40" t="s">
        <v>4601</v>
      </c>
      <c r="C860" s="14" t="s">
        <v>1570</v>
      </c>
      <c r="D860" s="14" t="s">
        <v>1566</v>
      </c>
      <c r="E860" s="13" t="s">
        <v>5298</v>
      </c>
      <c r="F860" s="14" t="s">
        <v>1571</v>
      </c>
      <c r="G860" s="14" t="s">
        <v>1572</v>
      </c>
      <c r="H860" s="14" t="s">
        <v>4141</v>
      </c>
      <c r="I860" s="14" t="s">
        <v>1572</v>
      </c>
      <c r="J860" s="14" t="s">
        <v>26</v>
      </c>
      <c r="K860" s="16" t="s">
        <v>417</v>
      </c>
      <c r="L860" s="14">
        <v>531</v>
      </c>
      <c r="M860" s="14">
        <v>531</v>
      </c>
      <c r="N860" s="14" t="s">
        <v>1569</v>
      </c>
      <c r="O860" s="14">
        <v>269000</v>
      </c>
      <c r="P860" s="14">
        <v>79826.0869565217</v>
      </c>
      <c r="Q860" s="14">
        <v>348000</v>
      </c>
      <c r="R860" s="14">
        <f t="shared" si="80"/>
        <v>103773.9130434782</v>
      </c>
      <c r="S860" s="18">
        <v>0</v>
      </c>
      <c r="T860" s="14">
        <f t="shared" si="81"/>
        <v>372773.91304347821</v>
      </c>
      <c r="U860" s="14">
        <f t="shared" si="82"/>
        <v>372700</v>
      </c>
      <c r="V860" s="14" t="s">
        <v>34</v>
      </c>
      <c r="W860" s="14" t="s">
        <v>81</v>
      </c>
      <c r="X860" s="44" t="s">
        <v>5922</v>
      </c>
      <c r="Y860" s="14" t="s">
        <v>35</v>
      </c>
      <c r="Z860" s="14">
        <v>43294</v>
      </c>
      <c r="AA860" s="20">
        <f t="shared" si="83"/>
        <v>372700</v>
      </c>
      <c r="AB860" s="87">
        <v>378500</v>
      </c>
      <c r="AC860" s="88"/>
      <c r="AD860" s="147"/>
    </row>
    <row r="861" spans="1:30" s="128" customFormat="1" ht="33" x14ac:dyDescent="0.25">
      <c r="A861" s="135">
        <v>855</v>
      </c>
      <c r="B861" s="40" t="s">
        <v>4602</v>
      </c>
      <c r="C861" s="14" t="s">
        <v>1565</v>
      </c>
      <c r="D861" s="14" t="s">
        <v>1566</v>
      </c>
      <c r="E861" s="13" t="s">
        <v>5298</v>
      </c>
      <c r="F861" s="14" t="s">
        <v>1567</v>
      </c>
      <c r="G861" s="14" t="s">
        <v>1568</v>
      </c>
      <c r="H861" s="14" t="s">
        <v>4144</v>
      </c>
      <c r="I861" s="14" t="s">
        <v>1568</v>
      </c>
      <c r="J861" s="14" t="s">
        <v>26</v>
      </c>
      <c r="K861" s="16" t="s">
        <v>417</v>
      </c>
      <c r="L861" s="14">
        <v>531</v>
      </c>
      <c r="M861" s="14">
        <v>531</v>
      </c>
      <c r="N861" s="14" t="s">
        <v>1569</v>
      </c>
      <c r="O861" s="14">
        <v>269000</v>
      </c>
      <c r="P861" s="14">
        <v>79826.0869565217</v>
      </c>
      <c r="Q861" s="14">
        <v>348000</v>
      </c>
      <c r="R861" s="14">
        <f t="shared" si="80"/>
        <v>103773.9130434782</v>
      </c>
      <c r="S861" s="18">
        <v>0</v>
      </c>
      <c r="T861" s="14">
        <f t="shared" si="81"/>
        <v>372773.91304347821</v>
      </c>
      <c r="U861" s="14">
        <f t="shared" si="82"/>
        <v>372700</v>
      </c>
      <c r="V861" s="14" t="s">
        <v>34</v>
      </c>
      <c r="W861" s="14" t="s">
        <v>81</v>
      </c>
      <c r="X861" s="44" t="s">
        <v>5922</v>
      </c>
      <c r="Y861" s="14" t="s">
        <v>35</v>
      </c>
      <c r="Z861" s="14">
        <v>43294</v>
      </c>
      <c r="AA861" s="20">
        <f t="shared" si="83"/>
        <v>372700</v>
      </c>
      <c r="AB861" s="87">
        <v>378500</v>
      </c>
      <c r="AC861" s="88"/>
      <c r="AD861" s="147"/>
    </row>
    <row r="862" spans="1:30" s="128" customFormat="1" ht="33" x14ac:dyDescent="0.25">
      <c r="A862" s="135">
        <v>856</v>
      </c>
      <c r="B862" s="40" t="s">
        <v>4603</v>
      </c>
      <c r="C862" s="14" t="s">
        <v>1580</v>
      </c>
      <c r="D862" s="14" t="s">
        <v>1566</v>
      </c>
      <c r="E862" s="13" t="s">
        <v>5298</v>
      </c>
      <c r="F862" s="14" t="s">
        <v>1581</v>
      </c>
      <c r="G862" s="14" t="s">
        <v>1582</v>
      </c>
      <c r="H862" s="14" t="s">
        <v>4151</v>
      </c>
      <c r="I862" s="14" t="s">
        <v>1582</v>
      </c>
      <c r="J862" s="14" t="s">
        <v>26</v>
      </c>
      <c r="K862" s="16" t="s">
        <v>417</v>
      </c>
      <c r="L862" s="14">
        <v>531</v>
      </c>
      <c r="M862" s="14">
        <v>531</v>
      </c>
      <c r="N862" s="14" t="s">
        <v>1569</v>
      </c>
      <c r="O862" s="14">
        <v>269000</v>
      </c>
      <c r="P862" s="14">
        <v>79826.0869565217</v>
      </c>
      <c r="Q862" s="14">
        <v>348000</v>
      </c>
      <c r="R862" s="14">
        <f t="shared" si="80"/>
        <v>103773.9130434782</v>
      </c>
      <c r="S862" s="18">
        <v>0</v>
      </c>
      <c r="T862" s="14">
        <f t="shared" si="81"/>
        <v>372773.91304347821</v>
      </c>
      <c r="U862" s="14">
        <f t="shared" si="82"/>
        <v>372700</v>
      </c>
      <c r="V862" s="14" t="s">
        <v>34</v>
      </c>
      <c r="W862" s="14" t="s">
        <v>81</v>
      </c>
      <c r="X862" s="49"/>
      <c r="Y862" s="14" t="s">
        <v>35</v>
      </c>
      <c r="Z862" s="14">
        <v>43294</v>
      </c>
      <c r="AA862" s="20">
        <f t="shared" si="83"/>
        <v>372700</v>
      </c>
      <c r="AB862" s="87">
        <v>378500</v>
      </c>
      <c r="AC862" s="88"/>
      <c r="AD862" s="147"/>
    </row>
    <row r="863" spans="1:30" s="128" customFormat="1" ht="33" x14ac:dyDescent="0.25">
      <c r="A863" s="135">
        <v>857</v>
      </c>
      <c r="B863" s="40" t="s">
        <v>4604</v>
      </c>
      <c r="C863" s="12" t="s">
        <v>1577</v>
      </c>
      <c r="D863" s="13" t="s">
        <v>1566</v>
      </c>
      <c r="E863" s="13" t="s">
        <v>5298</v>
      </c>
      <c r="F863" s="12" t="s">
        <v>1578</v>
      </c>
      <c r="G863" s="14" t="s">
        <v>1579</v>
      </c>
      <c r="H863" s="14" t="s">
        <v>4154</v>
      </c>
      <c r="I863" s="15" t="s">
        <v>1579</v>
      </c>
      <c r="J863" s="12" t="s">
        <v>26</v>
      </c>
      <c r="K863" s="12" t="s">
        <v>417</v>
      </c>
      <c r="L863" s="12">
        <v>531</v>
      </c>
      <c r="M863" s="16">
        <v>531</v>
      </c>
      <c r="N863" s="14" t="s">
        <v>1569</v>
      </c>
      <c r="O863" s="17">
        <v>269000</v>
      </c>
      <c r="P863" s="17">
        <v>79826.0869565217</v>
      </c>
      <c r="Q863" s="18">
        <v>348000</v>
      </c>
      <c r="R863" s="18">
        <f t="shared" si="80"/>
        <v>103773.9130434782</v>
      </c>
      <c r="S863" s="18">
        <v>0</v>
      </c>
      <c r="T863" s="18">
        <f t="shared" si="81"/>
        <v>372773.91304347821</v>
      </c>
      <c r="U863" s="18">
        <f t="shared" si="82"/>
        <v>372700</v>
      </c>
      <c r="V863" s="13" t="s">
        <v>34</v>
      </c>
      <c r="W863" s="13" t="s">
        <v>81</v>
      </c>
      <c r="X863" s="44" t="s">
        <v>5922</v>
      </c>
      <c r="Y863" s="13" t="s">
        <v>35</v>
      </c>
      <c r="Z863" s="19">
        <v>43294</v>
      </c>
      <c r="AA863" s="20">
        <f t="shared" si="83"/>
        <v>372700</v>
      </c>
      <c r="AB863" s="20">
        <v>378500</v>
      </c>
      <c r="AC863" s="24"/>
      <c r="AD863" s="147"/>
    </row>
    <row r="864" spans="1:30" s="128" customFormat="1" ht="33" x14ac:dyDescent="0.25">
      <c r="A864" s="135">
        <v>858</v>
      </c>
      <c r="B864" s="40" t="s">
        <v>4605</v>
      </c>
      <c r="C864" s="12" t="s">
        <v>1583</v>
      </c>
      <c r="D864" s="13" t="s">
        <v>1566</v>
      </c>
      <c r="E864" s="13" t="s">
        <v>4327</v>
      </c>
      <c r="F864" s="12" t="s">
        <v>1584</v>
      </c>
      <c r="G864" s="14" t="s">
        <v>1576</v>
      </c>
      <c r="H864" s="14" t="s">
        <v>4152</v>
      </c>
      <c r="I864" s="15" t="s">
        <v>1576</v>
      </c>
      <c r="J864" s="12" t="s">
        <v>5</v>
      </c>
      <c r="K864" s="12" t="s">
        <v>417</v>
      </c>
      <c r="L864" s="12">
        <v>531</v>
      </c>
      <c r="M864" s="16">
        <v>531</v>
      </c>
      <c r="N864" s="14" t="s">
        <v>1569</v>
      </c>
      <c r="O864" s="17">
        <v>269000</v>
      </c>
      <c r="P864" s="17">
        <v>79826.0869565217</v>
      </c>
      <c r="Q864" s="18">
        <v>348000</v>
      </c>
      <c r="R864" s="18">
        <f t="shared" si="80"/>
        <v>103773.9130434782</v>
      </c>
      <c r="S864" s="18">
        <v>0</v>
      </c>
      <c r="T864" s="18">
        <f t="shared" si="81"/>
        <v>372773.91304347821</v>
      </c>
      <c r="U864" s="18">
        <f t="shared" si="82"/>
        <v>372700</v>
      </c>
      <c r="V864" s="13" t="s">
        <v>50</v>
      </c>
      <c r="W864" s="13" t="s">
        <v>81</v>
      </c>
      <c r="X864" s="44" t="s">
        <v>5922</v>
      </c>
      <c r="Y864" s="13" t="s">
        <v>21</v>
      </c>
      <c r="Z864" s="19">
        <v>43294</v>
      </c>
      <c r="AA864" s="20">
        <f t="shared" si="83"/>
        <v>372700</v>
      </c>
      <c r="AB864" s="20">
        <v>378500</v>
      </c>
      <c r="AC864" s="24"/>
      <c r="AD864" s="147"/>
    </row>
    <row r="865" spans="1:30" s="128" customFormat="1" ht="33" x14ac:dyDescent="0.25">
      <c r="A865" s="135">
        <v>859</v>
      </c>
      <c r="B865" s="40" t="s">
        <v>4606</v>
      </c>
      <c r="C865" s="14" t="s">
        <v>1585</v>
      </c>
      <c r="D865" s="14" t="s">
        <v>1566</v>
      </c>
      <c r="E865" s="13" t="s">
        <v>4327</v>
      </c>
      <c r="F865" s="14" t="s">
        <v>1586</v>
      </c>
      <c r="G865" s="14" t="s">
        <v>1587</v>
      </c>
      <c r="H865" s="14" t="s">
        <v>4153</v>
      </c>
      <c r="I865" s="14" t="s">
        <v>1587</v>
      </c>
      <c r="J865" s="14" t="s">
        <v>5</v>
      </c>
      <c r="K865" s="16" t="s">
        <v>62</v>
      </c>
      <c r="L865" s="14">
        <v>531</v>
      </c>
      <c r="M865" s="14">
        <v>531</v>
      </c>
      <c r="N865" s="14" t="s">
        <v>1569</v>
      </c>
      <c r="O865" s="14">
        <v>269000</v>
      </c>
      <c r="P865" s="14">
        <v>79826.0869565217</v>
      </c>
      <c r="Q865" s="14">
        <v>348000</v>
      </c>
      <c r="R865" s="14">
        <f t="shared" si="80"/>
        <v>103773.9130434782</v>
      </c>
      <c r="S865" s="18">
        <v>0</v>
      </c>
      <c r="T865" s="14">
        <f t="shared" si="81"/>
        <v>372773.91304347821</v>
      </c>
      <c r="U865" s="14">
        <f t="shared" si="82"/>
        <v>372700</v>
      </c>
      <c r="V865" s="14" t="s">
        <v>50</v>
      </c>
      <c r="W865" s="14" t="s">
        <v>81</v>
      </c>
      <c r="X865" s="44" t="s">
        <v>5922</v>
      </c>
      <c r="Y865" s="14" t="s">
        <v>25</v>
      </c>
      <c r="Z865" s="14">
        <v>43294</v>
      </c>
      <c r="AA865" s="20">
        <f t="shared" si="83"/>
        <v>372700</v>
      </c>
      <c r="AB865" s="87">
        <v>378500</v>
      </c>
      <c r="AC865" s="88"/>
      <c r="AD865" s="147"/>
    </row>
    <row r="866" spans="1:30" s="128" customFormat="1" ht="33" x14ac:dyDescent="0.25">
      <c r="A866" s="135">
        <v>860</v>
      </c>
      <c r="B866" s="40" t="s">
        <v>4607</v>
      </c>
      <c r="C866" s="12" t="s">
        <v>1590</v>
      </c>
      <c r="D866" s="13" t="s">
        <v>1588</v>
      </c>
      <c r="E866" s="13" t="s">
        <v>4327</v>
      </c>
      <c r="F866" s="12" t="s">
        <v>1584</v>
      </c>
      <c r="G866" s="14" t="s">
        <v>1576</v>
      </c>
      <c r="H866" s="14" t="s">
        <v>4161</v>
      </c>
      <c r="I866" s="15" t="s">
        <v>1576</v>
      </c>
      <c r="J866" s="12" t="s">
        <v>5</v>
      </c>
      <c r="K866" s="12" t="s">
        <v>417</v>
      </c>
      <c r="L866" s="12">
        <v>532</v>
      </c>
      <c r="M866" s="16">
        <v>532</v>
      </c>
      <c r="N866" s="14" t="s">
        <v>1589</v>
      </c>
      <c r="O866" s="17">
        <v>159000</v>
      </c>
      <c r="P866" s="17">
        <v>64173.9130434783</v>
      </c>
      <c r="Q866" s="18">
        <v>223000</v>
      </c>
      <c r="R866" s="18">
        <f t="shared" si="80"/>
        <v>83426.086956521787</v>
      </c>
      <c r="S866" s="18">
        <v>0</v>
      </c>
      <c r="T866" s="18">
        <f t="shared" si="81"/>
        <v>242426.08695652179</v>
      </c>
      <c r="U866" s="18">
        <f t="shared" si="82"/>
        <v>242400</v>
      </c>
      <c r="V866" s="13" t="s">
        <v>50</v>
      </c>
      <c r="W866" s="13" t="s">
        <v>81</v>
      </c>
      <c r="X866" s="44" t="s">
        <v>5922</v>
      </c>
      <c r="Y866" s="13" t="s">
        <v>21</v>
      </c>
      <c r="Z866" s="19">
        <v>43294</v>
      </c>
      <c r="AA866" s="20">
        <f t="shared" si="83"/>
        <v>242400</v>
      </c>
      <c r="AB866" s="20">
        <v>247000</v>
      </c>
      <c r="AC866" s="24"/>
      <c r="AD866" s="147"/>
    </row>
    <row r="867" spans="1:30" s="128" customFormat="1" ht="33" x14ac:dyDescent="0.25">
      <c r="A867" s="135">
        <v>861</v>
      </c>
      <c r="B867" s="40" t="s">
        <v>4608</v>
      </c>
      <c r="C867" s="14" t="s">
        <v>1591</v>
      </c>
      <c r="D867" s="14" t="s">
        <v>1588</v>
      </c>
      <c r="E867" s="13" t="s">
        <v>4327</v>
      </c>
      <c r="F867" s="14" t="s">
        <v>1586</v>
      </c>
      <c r="G867" s="14" t="s">
        <v>1587</v>
      </c>
      <c r="H867" s="14" t="s">
        <v>4162</v>
      </c>
      <c r="I867" s="14" t="s">
        <v>1587</v>
      </c>
      <c r="J867" s="14" t="s">
        <v>5</v>
      </c>
      <c r="K867" s="16" t="s">
        <v>62</v>
      </c>
      <c r="L867" s="14">
        <v>532</v>
      </c>
      <c r="M867" s="14">
        <v>532</v>
      </c>
      <c r="N867" s="14" t="s">
        <v>1589</v>
      </c>
      <c r="O867" s="14">
        <v>159000</v>
      </c>
      <c r="P867" s="14">
        <v>64173.9130434783</v>
      </c>
      <c r="Q867" s="14">
        <v>223000</v>
      </c>
      <c r="R867" s="14">
        <f t="shared" si="80"/>
        <v>83426.086956521787</v>
      </c>
      <c r="S867" s="18">
        <v>0</v>
      </c>
      <c r="T867" s="14">
        <f t="shared" si="81"/>
        <v>242426.08695652179</v>
      </c>
      <c r="U867" s="14">
        <f t="shared" si="82"/>
        <v>242400</v>
      </c>
      <c r="V867" s="14" t="s">
        <v>50</v>
      </c>
      <c r="W867" s="14" t="s">
        <v>81</v>
      </c>
      <c r="X867" s="44" t="s">
        <v>5922</v>
      </c>
      <c r="Y867" s="14" t="s">
        <v>25</v>
      </c>
      <c r="Z867" s="14">
        <v>43294</v>
      </c>
      <c r="AA867" s="20">
        <f t="shared" si="83"/>
        <v>242400</v>
      </c>
      <c r="AB867" s="87">
        <v>247000</v>
      </c>
      <c r="AC867" s="88"/>
      <c r="AD867" s="147"/>
    </row>
    <row r="868" spans="1:30" s="128" customFormat="1" ht="33" x14ac:dyDescent="0.25">
      <c r="A868" s="135">
        <v>862</v>
      </c>
      <c r="B868" s="40" t="s">
        <v>4609</v>
      </c>
      <c r="C868" s="12" t="s">
        <v>1601</v>
      </c>
      <c r="D868" s="13" t="s">
        <v>1592</v>
      </c>
      <c r="E868" s="13" t="s">
        <v>4327</v>
      </c>
      <c r="F868" s="12" t="s">
        <v>1602</v>
      </c>
      <c r="G868" s="14" t="s">
        <v>1596</v>
      </c>
      <c r="H868" s="14" t="s">
        <v>4136</v>
      </c>
      <c r="I868" s="15" t="s">
        <v>1596</v>
      </c>
      <c r="J868" s="12" t="s">
        <v>5</v>
      </c>
      <c r="K868" s="12" t="s">
        <v>62</v>
      </c>
      <c r="L868" s="12">
        <v>535</v>
      </c>
      <c r="M868" s="16">
        <v>535</v>
      </c>
      <c r="N868" s="14" t="s">
        <v>1593</v>
      </c>
      <c r="O868" s="17">
        <v>269000</v>
      </c>
      <c r="P868" s="17">
        <v>79826.0869565217</v>
      </c>
      <c r="Q868" s="18">
        <v>348000</v>
      </c>
      <c r="R868" s="18">
        <f t="shared" si="80"/>
        <v>103773.9130434782</v>
      </c>
      <c r="S868" s="18">
        <v>0</v>
      </c>
      <c r="T868" s="18">
        <f t="shared" si="81"/>
        <v>372773.91304347821</v>
      </c>
      <c r="U868" s="18">
        <f t="shared" si="82"/>
        <v>372700</v>
      </c>
      <c r="V868" s="13" t="s">
        <v>50</v>
      </c>
      <c r="W868" s="13" t="s">
        <v>81</v>
      </c>
      <c r="X868" s="50" t="s">
        <v>5930</v>
      </c>
      <c r="Y868" s="13" t="s">
        <v>21</v>
      </c>
      <c r="Z868" s="19">
        <v>43294</v>
      </c>
      <c r="AA868" s="20">
        <f t="shared" si="83"/>
        <v>372700</v>
      </c>
      <c r="AB868" s="20">
        <v>378500</v>
      </c>
      <c r="AC868" s="24"/>
      <c r="AD868" s="147"/>
    </row>
    <row r="869" spans="1:30" s="128" customFormat="1" ht="33" x14ac:dyDescent="0.25">
      <c r="A869" s="135">
        <v>863</v>
      </c>
      <c r="B869" s="40" t="s">
        <v>4610</v>
      </c>
      <c r="C869" s="12" t="s">
        <v>1599</v>
      </c>
      <c r="D869" s="13" t="s">
        <v>1592</v>
      </c>
      <c r="E869" s="13" t="s">
        <v>4327</v>
      </c>
      <c r="F869" s="12" t="s">
        <v>1600</v>
      </c>
      <c r="G869" s="14" t="s">
        <v>1595</v>
      </c>
      <c r="H869" s="14" t="s">
        <v>4140</v>
      </c>
      <c r="I869" s="15" t="s">
        <v>1595</v>
      </c>
      <c r="J869" s="12" t="s">
        <v>5</v>
      </c>
      <c r="K869" s="12" t="s">
        <v>417</v>
      </c>
      <c r="L869" s="12">
        <v>535</v>
      </c>
      <c r="M869" s="16">
        <v>535</v>
      </c>
      <c r="N869" s="14" t="s">
        <v>1593</v>
      </c>
      <c r="O869" s="17">
        <v>269000</v>
      </c>
      <c r="P869" s="17">
        <v>79826.0869565217</v>
      </c>
      <c r="Q869" s="18">
        <v>348000</v>
      </c>
      <c r="R869" s="18">
        <f t="shared" si="80"/>
        <v>103773.9130434782</v>
      </c>
      <c r="S869" s="18">
        <v>0</v>
      </c>
      <c r="T869" s="18">
        <f t="shared" si="81"/>
        <v>372773.91304347821</v>
      </c>
      <c r="U869" s="18">
        <f t="shared" si="82"/>
        <v>372700</v>
      </c>
      <c r="V869" s="13" t="s">
        <v>50</v>
      </c>
      <c r="W869" s="13" t="s">
        <v>81</v>
      </c>
      <c r="X869" s="50" t="s">
        <v>5930</v>
      </c>
      <c r="Y869" s="13" t="s">
        <v>21</v>
      </c>
      <c r="Z869" s="19">
        <v>43294</v>
      </c>
      <c r="AA869" s="20">
        <f t="shared" si="83"/>
        <v>372700</v>
      </c>
      <c r="AB869" s="20">
        <v>378500</v>
      </c>
      <c r="AC869" s="24"/>
      <c r="AD869" s="147"/>
    </row>
    <row r="870" spans="1:30" s="128" customFormat="1" ht="33" x14ac:dyDescent="0.25">
      <c r="A870" s="135">
        <v>864</v>
      </c>
      <c r="B870" s="40" t="s">
        <v>4611</v>
      </c>
      <c r="C870" s="12" t="s">
        <v>1597</v>
      </c>
      <c r="D870" s="13" t="s">
        <v>1592</v>
      </c>
      <c r="E870" s="13" t="s">
        <v>4327</v>
      </c>
      <c r="F870" s="12" t="s">
        <v>1598</v>
      </c>
      <c r="G870" s="14" t="s">
        <v>1594</v>
      </c>
      <c r="H870" s="14" t="s">
        <v>4143</v>
      </c>
      <c r="I870" s="15" t="s">
        <v>1594</v>
      </c>
      <c r="J870" s="12" t="s">
        <v>5</v>
      </c>
      <c r="K870" s="12" t="s">
        <v>417</v>
      </c>
      <c r="L870" s="12">
        <v>535</v>
      </c>
      <c r="M870" s="16">
        <v>535</v>
      </c>
      <c r="N870" s="14" t="s">
        <v>1593</v>
      </c>
      <c r="O870" s="17">
        <v>269000</v>
      </c>
      <c r="P870" s="17">
        <v>79826.0869565217</v>
      </c>
      <c r="Q870" s="18">
        <v>348000</v>
      </c>
      <c r="R870" s="18">
        <f t="shared" si="80"/>
        <v>103773.9130434782</v>
      </c>
      <c r="S870" s="18">
        <v>0</v>
      </c>
      <c r="T870" s="18">
        <f t="shared" si="81"/>
        <v>372773.91304347821</v>
      </c>
      <c r="U870" s="18">
        <f t="shared" si="82"/>
        <v>372700</v>
      </c>
      <c r="V870" s="13" t="s">
        <v>50</v>
      </c>
      <c r="W870" s="13" t="s">
        <v>81</v>
      </c>
      <c r="X870" s="50" t="s">
        <v>5930</v>
      </c>
      <c r="Y870" s="13" t="s">
        <v>21</v>
      </c>
      <c r="Z870" s="19">
        <v>43294</v>
      </c>
      <c r="AA870" s="20">
        <f t="shared" si="83"/>
        <v>372700</v>
      </c>
      <c r="AB870" s="20">
        <v>378500</v>
      </c>
      <c r="AC870" s="24"/>
      <c r="AD870" s="147"/>
    </row>
    <row r="871" spans="1:30" s="128" customFormat="1" ht="33" x14ac:dyDescent="0.25">
      <c r="A871" s="135">
        <v>865</v>
      </c>
      <c r="B871" s="40" t="s">
        <v>4612</v>
      </c>
      <c r="C871" s="14" t="s">
        <v>1603</v>
      </c>
      <c r="D871" s="14" t="s">
        <v>1592</v>
      </c>
      <c r="E871" s="13" t="s">
        <v>4327</v>
      </c>
      <c r="F871" s="14" t="s">
        <v>1604</v>
      </c>
      <c r="G871" s="14" t="s">
        <v>1605</v>
      </c>
      <c r="H871" s="14" t="s">
        <v>4150</v>
      </c>
      <c r="I871" s="14" t="s">
        <v>1605</v>
      </c>
      <c r="J871" s="14" t="s">
        <v>5</v>
      </c>
      <c r="K871" s="16" t="s">
        <v>417</v>
      </c>
      <c r="L871" s="14">
        <v>535</v>
      </c>
      <c r="M871" s="14">
        <v>535</v>
      </c>
      <c r="N871" s="14" t="s">
        <v>1593</v>
      </c>
      <c r="O871" s="14">
        <v>269000</v>
      </c>
      <c r="P871" s="14">
        <v>79826.0869565217</v>
      </c>
      <c r="Q871" s="14">
        <v>348000</v>
      </c>
      <c r="R871" s="14">
        <f t="shared" si="80"/>
        <v>103773.9130434782</v>
      </c>
      <c r="S871" s="18">
        <v>0</v>
      </c>
      <c r="T871" s="14">
        <f t="shared" si="81"/>
        <v>372773.91304347821</v>
      </c>
      <c r="U871" s="14">
        <f t="shared" si="82"/>
        <v>372700</v>
      </c>
      <c r="V871" s="14" t="s">
        <v>50</v>
      </c>
      <c r="W871" s="14" t="s">
        <v>81</v>
      </c>
      <c r="X871" s="50" t="s">
        <v>5919</v>
      </c>
      <c r="Y871" s="14" t="s">
        <v>25</v>
      </c>
      <c r="Z871" s="14">
        <v>43294</v>
      </c>
      <c r="AA871" s="20">
        <f t="shared" si="83"/>
        <v>372700</v>
      </c>
      <c r="AB871" s="87">
        <v>378500</v>
      </c>
      <c r="AC871" s="88"/>
      <c r="AD871" s="147"/>
    </row>
    <row r="872" spans="1:30" s="128" customFormat="1" ht="33" x14ac:dyDescent="0.25">
      <c r="A872" s="135">
        <v>866</v>
      </c>
      <c r="B872" s="40" t="s">
        <v>4613</v>
      </c>
      <c r="C872" s="14" t="s">
        <v>1614</v>
      </c>
      <c r="D872" s="14" t="s">
        <v>1607</v>
      </c>
      <c r="E872" s="13" t="s">
        <v>5298</v>
      </c>
      <c r="F872" s="14" t="s">
        <v>1615</v>
      </c>
      <c r="G872" s="14" t="s">
        <v>1627</v>
      </c>
      <c r="H872" s="14" t="s">
        <v>4138</v>
      </c>
      <c r="I872" s="14" t="s">
        <v>1616</v>
      </c>
      <c r="J872" s="14" t="s">
        <v>26</v>
      </c>
      <c r="K872" s="16" t="s">
        <v>417</v>
      </c>
      <c r="L872" s="14">
        <v>537</v>
      </c>
      <c r="M872" s="14">
        <v>537</v>
      </c>
      <c r="N872" s="14" t="s">
        <v>1610</v>
      </c>
      <c r="O872" s="14">
        <v>269000</v>
      </c>
      <c r="P872" s="14">
        <v>79826.0869565217</v>
      </c>
      <c r="Q872" s="14">
        <v>348000</v>
      </c>
      <c r="R872" s="14">
        <f t="shared" si="80"/>
        <v>103773.9130434782</v>
      </c>
      <c r="S872" s="18">
        <v>0</v>
      </c>
      <c r="T872" s="14">
        <f t="shared" si="81"/>
        <v>372773.91304347821</v>
      </c>
      <c r="U872" s="14">
        <f t="shared" si="82"/>
        <v>372700</v>
      </c>
      <c r="V872" s="14" t="s">
        <v>34</v>
      </c>
      <c r="W872" s="14" t="s">
        <v>81</v>
      </c>
      <c r="X872" s="44" t="s">
        <v>5922</v>
      </c>
      <c r="Y872" s="14" t="s">
        <v>35</v>
      </c>
      <c r="Z872" s="14">
        <v>43294</v>
      </c>
      <c r="AA872" s="20">
        <f t="shared" si="83"/>
        <v>372700</v>
      </c>
      <c r="AB872" s="87">
        <v>378500</v>
      </c>
      <c r="AC872" s="88"/>
      <c r="AD872" s="147"/>
    </row>
    <row r="873" spans="1:30" s="128" customFormat="1" ht="33" x14ac:dyDescent="0.25">
      <c r="A873" s="135">
        <v>867</v>
      </c>
      <c r="B873" s="40" t="s">
        <v>4614</v>
      </c>
      <c r="C873" s="14" t="s">
        <v>1611</v>
      </c>
      <c r="D873" s="14" t="s">
        <v>1607</v>
      </c>
      <c r="E873" s="13" t="s">
        <v>5298</v>
      </c>
      <c r="F873" s="14" t="s">
        <v>1612</v>
      </c>
      <c r="G873" s="14" t="s">
        <v>1625</v>
      </c>
      <c r="H873" s="14" t="s">
        <v>4142</v>
      </c>
      <c r="I873" s="14" t="s">
        <v>1613</v>
      </c>
      <c r="J873" s="14" t="s">
        <v>26</v>
      </c>
      <c r="K873" s="16" t="s">
        <v>417</v>
      </c>
      <c r="L873" s="14">
        <v>537</v>
      </c>
      <c r="M873" s="14">
        <v>537</v>
      </c>
      <c r="N873" s="14" t="s">
        <v>1610</v>
      </c>
      <c r="O873" s="14">
        <v>269000</v>
      </c>
      <c r="P873" s="14">
        <v>79826.0869565217</v>
      </c>
      <c r="Q873" s="14">
        <v>348000</v>
      </c>
      <c r="R873" s="14">
        <f t="shared" si="80"/>
        <v>103773.9130434782</v>
      </c>
      <c r="S873" s="18">
        <v>0</v>
      </c>
      <c r="T873" s="14">
        <f t="shared" si="81"/>
        <v>372773.91304347821</v>
      </c>
      <c r="U873" s="14">
        <f t="shared" si="82"/>
        <v>372700</v>
      </c>
      <c r="V873" s="14" t="s">
        <v>34</v>
      </c>
      <c r="W873" s="14" t="s">
        <v>81</v>
      </c>
      <c r="X873" s="44" t="s">
        <v>5922</v>
      </c>
      <c r="Y873" s="14" t="s">
        <v>35</v>
      </c>
      <c r="Z873" s="14">
        <v>43294</v>
      </c>
      <c r="AA873" s="20">
        <f t="shared" si="83"/>
        <v>372700</v>
      </c>
      <c r="AB873" s="87">
        <v>378500</v>
      </c>
      <c r="AC873" s="88"/>
      <c r="AD873" s="147"/>
    </row>
    <row r="874" spans="1:30" s="128" customFormat="1" ht="33" x14ac:dyDescent="0.25">
      <c r="A874" s="135">
        <v>868</v>
      </c>
      <c r="B874" s="40" t="s">
        <v>4615</v>
      </c>
      <c r="C874" s="14" t="s">
        <v>1606</v>
      </c>
      <c r="D874" s="14" t="s">
        <v>1607</v>
      </c>
      <c r="E874" s="13" t="s">
        <v>5298</v>
      </c>
      <c r="F874" s="14" t="s">
        <v>1608</v>
      </c>
      <c r="G874" s="14" t="s">
        <v>1622</v>
      </c>
      <c r="H874" s="14" t="s">
        <v>4145</v>
      </c>
      <c r="I874" s="14" t="s">
        <v>1609</v>
      </c>
      <c r="J874" s="14" t="s">
        <v>26</v>
      </c>
      <c r="K874" s="16" t="s">
        <v>417</v>
      </c>
      <c r="L874" s="14">
        <v>537</v>
      </c>
      <c r="M874" s="14">
        <v>537</v>
      </c>
      <c r="N874" s="14" t="s">
        <v>1610</v>
      </c>
      <c r="O874" s="14">
        <v>269000</v>
      </c>
      <c r="P874" s="14">
        <v>79826.0869565217</v>
      </c>
      <c r="Q874" s="14">
        <v>348000</v>
      </c>
      <c r="R874" s="14">
        <f t="shared" si="80"/>
        <v>103773.9130434782</v>
      </c>
      <c r="S874" s="18">
        <v>0</v>
      </c>
      <c r="T874" s="14">
        <f t="shared" si="81"/>
        <v>372773.91304347821</v>
      </c>
      <c r="U874" s="14">
        <f t="shared" si="82"/>
        <v>372700</v>
      </c>
      <c r="V874" s="14" t="s">
        <v>34</v>
      </c>
      <c r="W874" s="14" t="s">
        <v>81</v>
      </c>
      <c r="X874" s="44" t="s">
        <v>5922</v>
      </c>
      <c r="Y874" s="14" t="s">
        <v>35</v>
      </c>
      <c r="Z874" s="14">
        <v>43294</v>
      </c>
      <c r="AA874" s="20">
        <f t="shared" si="83"/>
        <v>372700</v>
      </c>
      <c r="AB874" s="87">
        <v>378500</v>
      </c>
      <c r="AC874" s="88"/>
      <c r="AD874" s="147"/>
    </row>
    <row r="875" spans="1:30" s="128" customFormat="1" ht="33" x14ac:dyDescent="0.25">
      <c r="A875" s="135">
        <v>869</v>
      </c>
      <c r="B875" s="40" t="s">
        <v>4616</v>
      </c>
      <c r="C875" s="14" t="s">
        <v>1617</v>
      </c>
      <c r="D875" s="14" t="s">
        <v>1607</v>
      </c>
      <c r="E875" s="13" t="s">
        <v>5298</v>
      </c>
      <c r="F875" s="14" t="s">
        <v>1618</v>
      </c>
      <c r="G875" s="14" t="s">
        <v>1619</v>
      </c>
      <c r="H875" s="14" t="s">
        <v>4147</v>
      </c>
      <c r="I875" s="14" t="s">
        <v>1619</v>
      </c>
      <c r="J875" s="14" t="s">
        <v>26</v>
      </c>
      <c r="K875" s="16" t="s">
        <v>417</v>
      </c>
      <c r="L875" s="14">
        <v>537</v>
      </c>
      <c r="M875" s="14">
        <v>537</v>
      </c>
      <c r="N875" s="14" t="s">
        <v>1610</v>
      </c>
      <c r="O875" s="14">
        <v>269000</v>
      </c>
      <c r="P875" s="14">
        <v>79826.0869565217</v>
      </c>
      <c r="Q875" s="14">
        <v>348000</v>
      </c>
      <c r="R875" s="14">
        <f t="shared" si="80"/>
        <v>103773.9130434782</v>
      </c>
      <c r="S875" s="18">
        <v>0</v>
      </c>
      <c r="T875" s="14">
        <f t="shared" si="81"/>
        <v>372773.91304347821</v>
      </c>
      <c r="U875" s="14">
        <f t="shared" si="82"/>
        <v>372700</v>
      </c>
      <c r="V875" s="14" t="s">
        <v>34</v>
      </c>
      <c r="W875" s="14" t="s">
        <v>81</v>
      </c>
      <c r="X875" s="44" t="s">
        <v>5922</v>
      </c>
      <c r="Y875" s="14" t="s">
        <v>35</v>
      </c>
      <c r="Z875" s="14">
        <v>43294</v>
      </c>
      <c r="AA875" s="20">
        <f t="shared" si="83"/>
        <v>372700</v>
      </c>
      <c r="AB875" s="87">
        <v>378500</v>
      </c>
      <c r="AC875" s="88"/>
      <c r="AD875" s="147"/>
    </row>
    <row r="876" spans="1:30" s="128" customFormat="1" ht="33" x14ac:dyDescent="0.25">
      <c r="A876" s="135">
        <v>870</v>
      </c>
      <c r="B876" s="40" t="s">
        <v>4617</v>
      </c>
      <c r="C876" s="14" t="s">
        <v>1634</v>
      </c>
      <c r="D876" s="14" t="s">
        <v>1607</v>
      </c>
      <c r="E876" s="13" t="s">
        <v>4327</v>
      </c>
      <c r="F876" s="14" t="s">
        <v>1635</v>
      </c>
      <c r="G876" s="14" t="s">
        <v>1575</v>
      </c>
      <c r="H876" s="14" t="s">
        <v>4137</v>
      </c>
      <c r="I876" s="14" t="s">
        <v>1575</v>
      </c>
      <c r="J876" s="14" t="s">
        <v>5</v>
      </c>
      <c r="K876" s="16" t="s">
        <v>417</v>
      </c>
      <c r="L876" s="14">
        <v>537</v>
      </c>
      <c r="M876" s="14">
        <v>537</v>
      </c>
      <c r="N876" s="14" t="s">
        <v>1610</v>
      </c>
      <c r="O876" s="14">
        <v>269000</v>
      </c>
      <c r="P876" s="14">
        <v>79826.0869565217</v>
      </c>
      <c r="Q876" s="14">
        <v>348000</v>
      </c>
      <c r="R876" s="14">
        <f t="shared" si="80"/>
        <v>103773.9130434782</v>
      </c>
      <c r="S876" s="18">
        <v>0</v>
      </c>
      <c r="T876" s="14">
        <f t="shared" si="81"/>
        <v>372773.91304347821</v>
      </c>
      <c r="U876" s="14">
        <f t="shared" si="82"/>
        <v>372700</v>
      </c>
      <c r="V876" s="14" t="s">
        <v>50</v>
      </c>
      <c r="W876" s="14" t="s">
        <v>81</v>
      </c>
      <c r="X876" s="44" t="s">
        <v>5922</v>
      </c>
      <c r="Y876" s="14" t="s">
        <v>21</v>
      </c>
      <c r="Z876" s="14">
        <v>43294</v>
      </c>
      <c r="AA876" s="20">
        <f t="shared" si="83"/>
        <v>372700</v>
      </c>
      <c r="AB876" s="87">
        <v>378500</v>
      </c>
      <c r="AC876" s="88"/>
      <c r="AD876" s="147"/>
    </row>
    <row r="877" spans="1:30" s="128" customFormat="1" ht="33" x14ac:dyDescent="0.25">
      <c r="A877" s="135">
        <v>871</v>
      </c>
      <c r="B877" s="40" t="s">
        <v>4618</v>
      </c>
      <c r="C877" s="14" t="s">
        <v>1632</v>
      </c>
      <c r="D877" s="14" t="s">
        <v>1607</v>
      </c>
      <c r="E877" s="13" t="s">
        <v>4327</v>
      </c>
      <c r="F877" s="14" t="s">
        <v>1633</v>
      </c>
      <c r="G877" s="14" t="s">
        <v>1572</v>
      </c>
      <c r="H877" s="14" t="s">
        <v>4141</v>
      </c>
      <c r="I877" s="14" t="s">
        <v>1572</v>
      </c>
      <c r="J877" s="14" t="s">
        <v>5</v>
      </c>
      <c r="K877" s="16" t="s">
        <v>417</v>
      </c>
      <c r="L877" s="14">
        <v>537</v>
      </c>
      <c r="M877" s="14">
        <v>537</v>
      </c>
      <c r="N877" s="14" t="s">
        <v>1610</v>
      </c>
      <c r="O877" s="14">
        <v>269000</v>
      </c>
      <c r="P877" s="14">
        <v>79826.0869565217</v>
      </c>
      <c r="Q877" s="14">
        <v>348000</v>
      </c>
      <c r="R877" s="14">
        <f t="shared" si="80"/>
        <v>103773.9130434782</v>
      </c>
      <c r="S877" s="18">
        <v>0</v>
      </c>
      <c r="T877" s="14">
        <f t="shared" si="81"/>
        <v>372773.91304347821</v>
      </c>
      <c r="U877" s="14">
        <f t="shared" si="82"/>
        <v>372700</v>
      </c>
      <c r="V877" s="14" t="s">
        <v>50</v>
      </c>
      <c r="W877" s="14" t="s">
        <v>81</v>
      </c>
      <c r="X877" s="44" t="s">
        <v>5922</v>
      </c>
      <c r="Y877" s="14" t="s">
        <v>21</v>
      </c>
      <c r="Z877" s="14">
        <v>43294</v>
      </c>
      <c r="AA877" s="20">
        <f t="shared" si="83"/>
        <v>372700</v>
      </c>
      <c r="AB877" s="87">
        <v>378500</v>
      </c>
      <c r="AC877" s="88"/>
      <c r="AD877" s="147"/>
    </row>
    <row r="878" spans="1:30" s="128" customFormat="1" ht="33" x14ac:dyDescent="0.25">
      <c r="A878" s="135">
        <v>872</v>
      </c>
      <c r="B878" s="40" t="s">
        <v>4619</v>
      </c>
      <c r="C878" s="12" t="s">
        <v>1623</v>
      </c>
      <c r="D878" s="13" t="s">
        <v>1607</v>
      </c>
      <c r="E878" s="13" t="s">
        <v>4327</v>
      </c>
      <c r="F878" s="12" t="s">
        <v>1624</v>
      </c>
      <c r="G878" s="14" t="s">
        <v>1625</v>
      </c>
      <c r="H878" s="14" t="s">
        <v>4142</v>
      </c>
      <c r="I878" s="15" t="s">
        <v>1625</v>
      </c>
      <c r="J878" s="12" t="s">
        <v>5</v>
      </c>
      <c r="K878" s="12" t="s">
        <v>417</v>
      </c>
      <c r="L878" s="12">
        <v>537</v>
      </c>
      <c r="M878" s="16">
        <v>537</v>
      </c>
      <c r="N878" s="14" t="s">
        <v>1610</v>
      </c>
      <c r="O878" s="17">
        <v>269000</v>
      </c>
      <c r="P878" s="17">
        <v>79826.0869565217</v>
      </c>
      <c r="Q878" s="18">
        <v>348000</v>
      </c>
      <c r="R878" s="18">
        <f t="shared" si="80"/>
        <v>103773.9130434782</v>
      </c>
      <c r="S878" s="18">
        <v>0</v>
      </c>
      <c r="T878" s="18">
        <f t="shared" si="81"/>
        <v>372773.91304347821</v>
      </c>
      <c r="U878" s="18">
        <f t="shared" si="82"/>
        <v>372700</v>
      </c>
      <c r="V878" s="13" t="s">
        <v>50</v>
      </c>
      <c r="W878" s="13" t="s">
        <v>81</v>
      </c>
      <c r="X878" s="44" t="s">
        <v>5922</v>
      </c>
      <c r="Y878" s="13" t="s">
        <v>21</v>
      </c>
      <c r="Z878" s="19">
        <v>43294</v>
      </c>
      <c r="AA878" s="20">
        <f t="shared" si="83"/>
        <v>372700</v>
      </c>
      <c r="AB878" s="20">
        <v>378500</v>
      </c>
      <c r="AC878" s="24"/>
      <c r="AD878" s="147"/>
    </row>
    <row r="879" spans="1:30" s="128" customFormat="1" ht="33" x14ac:dyDescent="0.25">
      <c r="A879" s="135">
        <v>873</v>
      </c>
      <c r="B879" s="40" t="s">
        <v>4620</v>
      </c>
      <c r="C879" s="14" t="s">
        <v>1630</v>
      </c>
      <c r="D879" s="14" t="s">
        <v>1607</v>
      </c>
      <c r="E879" s="13" t="s">
        <v>4327</v>
      </c>
      <c r="F879" s="14" t="s">
        <v>1631</v>
      </c>
      <c r="G879" s="14" t="s">
        <v>1568</v>
      </c>
      <c r="H879" s="14" t="s">
        <v>4144</v>
      </c>
      <c r="I879" s="14" t="s">
        <v>1568</v>
      </c>
      <c r="J879" s="14" t="s">
        <v>5</v>
      </c>
      <c r="K879" s="16" t="s">
        <v>417</v>
      </c>
      <c r="L879" s="14">
        <v>537</v>
      </c>
      <c r="M879" s="14">
        <v>537</v>
      </c>
      <c r="N879" s="14" t="s">
        <v>1610</v>
      </c>
      <c r="O879" s="14">
        <v>269000</v>
      </c>
      <c r="P879" s="14">
        <v>79826.0869565217</v>
      </c>
      <c r="Q879" s="14">
        <v>348000</v>
      </c>
      <c r="R879" s="14">
        <f t="shared" si="80"/>
        <v>103773.9130434782</v>
      </c>
      <c r="S879" s="18">
        <v>0</v>
      </c>
      <c r="T879" s="14">
        <f t="shared" si="81"/>
        <v>372773.91304347821</v>
      </c>
      <c r="U879" s="14">
        <f t="shared" si="82"/>
        <v>372700</v>
      </c>
      <c r="V879" s="14" t="s">
        <v>50</v>
      </c>
      <c r="W879" s="14" t="s">
        <v>81</v>
      </c>
      <c r="X879" s="44" t="s">
        <v>5922</v>
      </c>
      <c r="Y879" s="14" t="s">
        <v>21</v>
      </c>
      <c r="Z879" s="14">
        <v>43294</v>
      </c>
      <c r="AA879" s="20">
        <f t="shared" si="83"/>
        <v>372700</v>
      </c>
      <c r="AB879" s="87">
        <v>378500</v>
      </c>
      <c r="AC879" s="88"/>
      <c r="AD879" s="147"/>
    </row>
    <row r="880" spans="1:30" s="128" customFormat="1" ht="33" x14ac:dyDescent="0.25">
      <c r="A880" s="135">
        <v>874</v>
      </c>
      <c r="B880" s="40" t="s">
        <v>4621</v>
      </c>
      <c r="C880" s="12" t="s">
        <v>1620</v>
      </c>
      <c r="D880" s="13" t="s">
        <v>1607</v>
      </c>
      <c r="E880" s="13" t="s">
        <v>4327</v>
      </c>
      <c r="F880" s="12" t="s">
        <v>1621</v>
      </c>
      <c r="G880" s="14" t="s">
        <v>1622</v>
      </c>
      <c r="H880" s="14" t="s">
        <v>4145</v>
      </c>
      <c r="I880" s="15" t="s">
        <v>1622</v>
      </c>
      <c r="J880" s="12" t="s">
        <v>5</v>
      </c>
      <c r="K880" s="12" t="s">
        <v>417</v>
      </c>
      <c r="L880" s="12">
        <v>537</v>
      </c>
      <c r="M880" s="16">
        <v>537</v>
      </c>
      <c r="N880" s="14" t="s">
        <v>1610</v>
      </c>
      <c r="O880" s="17">
        <v>269000</v>
      </c>
      <c r="P880" s="17">
        <v>79826.0869565217</v>
      </c>
      <c r="Q880" s="18">
        <v>348000</v>
      </c>
      <c r="R880" s="18">
        <f t="shared" si="80"/>
        <v>103773.9130434782</v>
      </c>
      <c r="S880" s="18">
        <v>0</v>
      </c>
      <c r="T880" s="18">
        <f t="shared" si="81"/>
        <v>372773.91304347821</v>
      </c>
      <c r="U880" s="18">
        <f t="shared" si="82"/>
        <v>372700</v>
      </c>
      <c r="V880" s="13" t="s">
        <v>50</v>
      </c>
      <c r="W880" s="13" t="s">
        <v>81</v>
      </c>
      <c r="X880" s="44" t="s">
        <v>5922</v>
      </c>
      <c r="Y880" s="13" t="s">
        <v>21</v>
      </c>
      <c r="Z880" s="19">
        <v>43294</v>
      </c>
      <c r="AA880" s="20">
        <f t="shared" si="83"/>
        <v>372700</v>
      </c>
      <c r="AB880" s="20">
        <v>378500</v>
      </c>
      <c r="AC880" s="24"/>
      <c r="AD880" s="147"/>
    </row>
    <row r="881" spans="1:30" s="128" customFormat="1" ht="33" x14ac:dyDescent="0.25">
      <c r="A881" s="135">
        <v>875</v>
      </c>
      <c r="B881" s="40" t="s">
        <v>4622</v>
      </c>
      <c r="C881" s="12" t="s">
        <v>1628</v>
      </c>
      <c r="D881" s="13" t="s">
        <v>1607</v>
      </c>
      <c r="E881" s="13" t="s">
        <v>4327</v>
      </c>
      <c r="F881" s="12" t="s">
        <v>1629</v>
      </c>
      <c r="G881" s="14" t="s">
        <v>1619</v>
      </c>
      <c r="H881" s="14" t="s">
        <v>4147</v>
      </c>
      <c r="I881" s="15" t="s">
        <v>1619</v>
      </c>
      <c r="J881" s="12" t="s">
        <v>5</v>
      </c>
      <c r="K881" s="12" t="s">
        <v>62</v>
      </c>
      <c r="L881" s="12">
        <v>537</v>
      </c>
      <c r="M881" s="16">
        <v>537</v>
      </c>
      <c r="N881" s="14" t="s">
        <v>1610</v>
      </c>
      <c r="O881" s="17">
        <v>269000</v>
      </c>
      <c r="P881" s="17">
        <v>79826.0869565217</v>
      </c>
      <c r="Q881" s="18">
        <v>348000</v>
      </c>
      <c r="R881" s="18">
        <f t="shared" si="80"/>
        <v>103773.9130434782</v>
      </c>
      <c r="S881" s="18">
        <v>0</v>
      </c>
      <c r="T881" s="18">
        <f t="shared" si="81"/>
        <v>372773.91304347821</v>
      </c>
      <c r="U881" s="18">
        <f t="shared" si="82"/>
        <v>372700</v>
      </c>
      <c r="V881" s="13" t="s">
        <v>50</v>
      </c>
      <c r="W881" s="13" t="s">
        <v>81</v>
      </c>
      <c r="X881" s="44" t="s">
        <v>5922</v>
      </c>
      <c r="Y881" s="13" t="s">
        <v>21</v>
      </c>
      <c r="Z881" s="19">
        <v>43294</v>
      </c>
      <c r="AA881" s="20">
        <f t="shared" si="83"/>
        <v>372700</v>
      </c>
      <c r="AB881" s="20">
        <v>378500</v>
      </c>
      <c r="AC881" s="24"/>
      <c r="AD881" s="147"/>
    </row>
    <row r="882" spans="1:30" s="128" customFormat="1" ht="33" x14ac:dyDescent="0.25">
      <c r="A882" s="135">
        <v>876</v>
      </c>
      <c r="B882" s="40" t="s">
        <v>4623</v>
      </c>
      <c r="C882" s="14" t="s">
        <v>1640</v>
      </c>
      <c r="D882" s="14" t="s">
        <v>1636</v>
      </c>
      <c r="E882" s="13" t="s">
        <v>4327</v>
      </c>
      <c r="F882" s="14" t="s">
        <v>1635</v>
      </c>
      <c r="G882" s="14" t="s">
        <v>1575</v>
      </c>
      <c r="H882" s="14" t="s">
        <v>4158</v>
      </c>
      <c r="I882" s="14" t="s">
        <v>1575</v>
      </c>
      <c r="J882" s="14" t="s">
        <v>5</v>
      </c>
      <c r="K882" s="16" t="s">
        <v>417</v>
      </c>
      <c r="L882" s="14">
        <v>538</v>
      </c>
      <c r="M882" s="14">
        <v>538</v>
      </c>
      <c r="N882" s="14" t="s">
        <v>1637</v>
      </c>
      <c r="O882" s="14">
        <v>174000</v>
      </c>
      <c r="P882" s="14">
        <v>97043.478260869597</v>
      </c>
      <c r="Q882" s="14">
        <v>271000</v>
      </c>
      <c r="R882" s="14">
        <f t="shared" si="80"/>
        <v>126156.52173913048</v>
      </c>
      <c r="S882" s="18">
        <v>0</v>
      </c>
      <c r="T882" s="14">
        <f t="shared" si="81"/>
        <v>300156.52173913049</v>
      </c>
      <c r="U882" s="14">
        <f t="shared" si="82"/>
        <v>300100</v>
      </c>
      <c r="V882" s="14" t="s">
        <v>50</v>
      </c>
      <c r="W882" s="14" t="s">
        <v>81</v>
      </c>
      <c r="X882" s="44" t="s">
        <v>5922</v>
      </c>
      <c r="Y882" s="14" t="s">
        <v>21</v>
      </c>
      <c r="Z882" s="14">
        <v>43294</v>
      </c>
      <c r="AA882" s="20">
        <f t="shared" si="83"/>
        <v>300100</v>
      </c>
      <c r="AB882" s="87">
        <v>307200</v>
      </c>
      <c r="AC882" s="88"/>
      <c r="AD882" s="147"/>
    </row>
    <row r="883" spans="1:30" s="128" customFormat="1" ht="33" x14ac:dyDescent="0.25">
      <c r="A883" s="135">
        <v>877</v>
      </c>
      <c r="B883" s="40" t="s">
        <v>4624</v>
      </c>
      <c r="C883" s="12" t="s">
        <v>1638</v>
      </c>
      <c r="D883" s="13" t="s">
        <v>1636</v>
      </c>
      <c r="E883" s="13" t="s">
        <v>4327</v>
      </c>
      <c r="F883" s="12" t="s">
        <v>1626</v>
      </c>
      <c r="G883" s="14" t="s">
        <v>1627</v>
      </c>
      <c r="H883" s="14" t="s">
        <v>4159</v>
      </c>
      <c r="I883" s="15" t="s">
        <v>1627</v>
      </c>
      <c r="J883" s="12" t="s">
        <v>5</v>
      </c>
      <c r="K883" s="12" t="s">
        <v>417</v>
      </c>
      <c r="L883" s="12">
        <v>538</v>
      </c>
      <c r="M883" s="16">
        <v>538</v>
      </c>
      <c r="N883" s="14" t="s">
        <v>1637</v>
      </c>
      <c r="O883" s="17">
        <v>174000</v>
      </c>
      <c r="P883" s="17">
        <v>97043.478260869597</v>
      </c>
      <c r="Q883" s="18">
        <v>271000</v>
      </c>
      <c r="R883" s="18">
        <f t="shared" si="80"/>
        <v>126156.52173913048</v>
      </c>
      <c r="S883" s="18">
        <v>0</v>
      </c>
      <c r="T883" s="18">
        <f t="shared" si="81"/>
        <v>300156.52173913049</v>
      </c>
      <c r="U883" s="18">
        <f t="shared" si="82"/>
        <v>300100</v>
      </c>
      <c r="V883" s="13" t="s">
        <v>50</v>
      </c>
      <c r="W883" s="13" t="s">
        <v>81</v>
      </c>
      <c r="X883" s="44" t="s">
        <v>5922</v>
      </c>
      <c r="Y883" s="13" t="s">
        <v>21</v>
      </c>
      <c r="Z883" s="19">
        <v>43294</v>
      </c>
      <c r="AA883" s="20">
        <f t="shared" si="83"/>
        <v>300100</v>
      </c>
      <c r="AB883" s="20">
        <v>307200</v>
      </c>
      <c r="AC883" s="24"/>
      <c r="AD883" s="147"/>
    </row>
    <row r="884" spans="1:30" s="128" customFormat="1" ht="33" x14ac:dyDescent="0.25">
      <c r="A884" s="135">
        <v>878</v>
      </c>
      <c r="B884" s="40" t="s">
        <v>4625</v>
      </c>
      <c r="C884" s="14" t="s">
        <v>1639</v>
      </c>
      <c r="D884" s="14" t="s">
        <v>1636</v>
      </c>
      <c r="E884" s="13" t="s">
        <v>4327</v>
      </c>
      <c r="F884" s="14" t="s">
        <v>1633</v>
      </c>
      <c r="G884" s="14" t="s">
        <v>1572</v>
      </c>
      <c r="H884" s="14" t="s">
        <v>4160</v>
      </c>
      <c r="I884" s="14" t="s">
        <v>1572</v>
      </c>
      <c r="J884" s="14" t="s">
        <v>5</v>
      </c>
      <c r="K884" s="16" t="s">
        <v>417</v>
      </c>
      <c r="L884" s="14">
        <v>538</v>
      </c>
      <c r="M884" s="14">
        <v>538</v>
      </c>
      <c r="N884" s="14" t="s">
        <v>1637</v>
      </c>
      <c r="O884" s="14">
        <v>174000</v>
      </c>
      <c r="P884" s="14">
        <v>97043.478260869597</v>
      </c>
      <c r="Q884" s="14">
        <v>271000</v>
      </c>
      <c r="R884" s="14">
        <f t="shared" si="80"/>
        <v>126156.52173913048</v>
      </c>
      <c r="S884" s="18">
        <v>0</v>
      </c>
      <c r="T884" s="14">
        <f t="shared" si="81"/>
        <v>300156.52173913049</v>
      </c>
      <c r="U884" s="14">
        <f t="shared" si="82"/>
        <v>300100</v>
      </c>
      <c r="V884" s="14" t="s">
        <v>50</v>
      </c>
      <c r="W884" s="14" t="s">
        <v>81</v>
      </c>
      <c r="X884" s="44" t="s">
        <v>5922</v>
      </c>
      <c r="Y884" s="14" t="s">
        <v>21</v>
      </c>
      <c r="Z884" s="14">
        <v>43294</v>
      </c>
      <c r="AA884" s="20">
        <f t="shared" si="83"/>
        <v>300100</v>
      </c>
      <c r="AB884" s="87">
        <v>307200</v>
      </c>
      <c r="AC884" s="88"/>
      <c r="AD884" s="147"/>
    </row>
    <row r="885" spans="1:30" s="128" customFormat="1" ht="33" x14ac:dyDescent="0.25">
      <c r="A885" s="135">
        <v>879</v>
      </c>
      <c r="B885" s="40" t="s">
        <v>4626</v>
      </c>
      <c r="C885" s="12" t="s">
        <v>1650</v>
      </c>
      <c r="D885" s="13" t="s">
        <v>1641</v>
      </c>
      <c r="E885" s="13" t="s">
        <v>4327</v>
      </c>
      <c r="F885" s="12" t="s">
        <v>1651</v>
      </c>
      <c r="G885" s="14" t="s">
        <v>1645</v>
      </c>
      <c r="H885" s="14" t="s">
        <v>4139</v>
      </c>
      <c r="I885" s="15" t="s">
        <v>1645</v>
      </c>
      <c r="J885" s="12" t="s">
        <v>5</v>
      </c>
      <c r="K885" s="12" t="s">
        <v>417</v>
      </c>
      <c r="L885" s="12">
        <v>539</v>
      </c>
      <c r="M885" s="16">
        <v>539</v>
      </c>
      <c r="N885" s="14" t="s">
        <v>1643</v>
      </c>
      <c r="O885" s="17">
        <v>564000</v>
      </c>
      <c r="P885" s="17">
        <v>73565.217391304395</v>
      </c>
      <c r="Q885" s="18">
        <v>637000</v>
      </c>
      <c r="R885" s="18">
        <f t="shared" si="80"/>
        <v>95634.782608695707</v>
      </c>
      <c r="S885" s="18">
        <v>0</v>
      </c>
      <c r="T885" s="18">
        <f t="shared" si="81"/>
        <v>659634.78260869568</v>
      </c>
      <c r="U885" s="18">
        <f t="shared" si="82"/>
        <v>659600</v>
      </c>
      <c r="V885" s="13" t="s">
        <v>50</v>
      </c>
      <c r="W885" s="13" t="s">
        <v>81</v>
      </c>
      <c r="X885" s="50" t="s">
        <v>5930</v>
      </c>
      <c r="Y885" s="13" t="s">
        <v>21</v>
      </c>
      <c r="Z885" s="19">
        <v>43294</v>
      </c>
      <c r="AA885" s="20">
        <f t="shared" si="83"/>
        <v>659600</v>
      </c>
      <c r="AB885" s="20">
        <v>664900</v>
      </c>
      <c r="AC885" s="24"/>
      <c r="AD885" s="147"/>
    </row>
    <row r="886" spans="1:30" s="128" customFormat="1" ht="33" x14ac:dyDescent="0.25">
      <c r="A886" s="135">
        <v>880</v>
      </c>
      <c r="B886" s="40" t="s">
        <v>4627</v>
      </c>
      <c r="C886" s="12" t="s">
        <v>1648</v>
      </c>
      <c r="D886" s="13" t="s">
        <v>1641</v>
      </c>
      <c r="E886" s="13" t="s">
        <v>4327</v>
      </c>
      <c r="F886" s="12" t="s">
        <v>1649</v>
      </c>
      <c r="G886" s="14" t="s">
        <v>1644</v>
      </c>
      <c r="H886" s="14" t="s">
        <v>4146</v>
      </c>
      <c r="I886" s="15" t="s">
        <v>1644</v>
      </c>
      <c r="J886" s="12" t="s">
        <v>5</v>
      </c>
      <c r="K886" s="12" t="s">
        <v>417</v>
      </c>
      <c r="L886" s="12">
        <v>539</v>
      </c>
      <c r="M886" s="16">
        <v>539</v>
      </c>
      <c r="N886" s="14" t="s">
        <v>1643</v>
      </c>
      <c r="O886" s="17">
        <v>564000</v>
      </c>
      <c r="P886" s="17">
        <v>73565.217391304395</v>
      </c>
      <c r="Q886" s="18">
        <v>637000</v>
      </c>
      <c r="R886" s="18">
        <f t="shared" si="80"/>
        <v>95634.782608695707</v>
      </c>
      <c r="S886" s="18">
        <v>0</v>
      </c>
      <c r="T886" s="18">
        <f t="shared" si="81"/>
        <v>659634.78260869568</v>
      </c>
      <c r="U886" s="18">
        <f t="shared" si="82"/>
        <v>659600</v>
      </c>
      <c r="V886" s="13" t="s">
        <v>50</v>
      </c>
      <c r="W886" s="13" t="s">
        <v>81</v>
      </c>
      <c r="X886" s="50" t="s">
        <v>5930</v>
      </c>
      <c r="Y886" s="13" t="s">
        <v>21</v>
      </c>
      <c r="Z886" s="19">
        <v>43294</v>
      </c>
      <c r="AA886" s="20">
        <f t="shared" si="83"/>
        <v>659600</v>
      </c>
      <c r="AB886" s="20">
        <v>664900</v>
      </c>
      <c r="AC886" s="24"/>
      <c r="AD886" s="147"/>
    </row>
    <row r="887" spans="1:30" s="128" customFormat="1" ht="33" x14ac:dyDescent="0.25">
      <c r="A887" s="135">
        <v>881</v>
      </c>
      <c r="B887" s="40" t="s">
        <v>4628</v>
      </c>
      <c r="C887" s="12" t="s">
        <v>1652</v>
      </c>
      <c r="D887" s="13" t="s">
        <v>1641</v>
      </c>
      <c r="E887" s="13" t="s">
        <v>4327</v>
      </c>
      <c r="F887" s="12" t="s">
        <v>1653</v>
      </c>
      <c r="G887" s="14" t="s">
        <v>1654</v>
      </c>
      <c r="H887" s="14" t="s">
        <v>4148</v>
      </c>
      <c r="I887" s="15" t="s">
        <v>1654</v>
      </c>
      <c r="J887" s="12" t="s">
        <v>5</v>
      </c>
      <c r="K887" s="12" t="s">
        <v>62</v>
      </c>
      <c r="L887" s="12">
        <v>539</v>
      </c>
      <c r="M887" s="16">
        <v>539</v>
      </c>
      <c r="N887" s="14" t="s">
        <v>1643</v>
      </c>
      <c r="O887" s="17">
        <v>564000</v>
      </c>
      <c r="P887" s="17">
        <v>73565.217391304395</v>
      </c>
      <c r="Q887" s="18">
        <v>637000</v>
      </c>
      <c r="R887" s="18">
        <f t="shared" si="80"/>
        <v>95634.782608695707</v>
      </c>
      <c r="S887" s="18">
        <v>0</v>
      </c>
      <c r="T887" s="18">
        <f t="shared" si="81"/>
        <v>659634.78260869568</v>
      </c>
      <c r="U887" s="18">
        <f t="shared" si="82"/>
        <v>659600</v>
      </c>
      <c r="V887" s="13" t="s">
        <v>50</v>
      </c>
      <c r="W887" s="13" t="s">
        <v>81</v>
      </c>
      <c r="X887" s="50" t="s">
        <v>5930</v>
      </c>
      <c r="Y887" s="13" t="s">
        <v>21</v>
      </c>
      <c r="Z887" s="19">
        <v>43294</v>
      </c>
      <c r="AA887" s="20">
        <f t="shared" si="83"/>
        <v>659600</v>
      </c>
      <c r="AB887" s="20">
        <v>664900</v>
      </c>
      <c r="AC887" s="24"/>
      <c r="AD887" s="147"/>
    </row>
    <row r="888" spans="1:30" s="128" customFormat="1" ht="33" x14ac:dyDescent="0.25">
      <c r="A888" s="135">
        <v>882</v>
      </c>
      <c r="B888" s="40" t="s">
        <v>4629</v>
      </c>
      <c r="C888" s="12" t="s">
        <v>1646</v>
      </c>
      <c r="D888" s="13" t="s">
        <v>1641</v>
      </c>
      <c r="E888" s="13" t="s">
        <v>4327</v>
      </c>
      <c r="F888" s="12" t="s">
        <v>1647</v>
      </c>
      <c r="G888" s="14" t="s">
        <v>1642</v>
      </c>
      <c r="H888" s="14" t="s">
        <v>4149</v>
      </c>
      <c r="I888" s="15" t="s">
        <v>1642</v>
      </c>
      <c r="J888" s="12" t="s">
        <v>5</v>
      </c>
      <c r="K888" s="12" t="s">
        <v>417</v>
      </c>
      <c r="L888" s="12">
        <v>539</v>
      </c>
      <c r="M888" s="16">
        <v>539</v>
      </c>
      <c r="N888" s="14" t="s">
        <v>1643</v>
      </c>
      <c r="O888" s="17">
        <v>564000</v>
      </c>
      <c r="P888" s="17">
        <v>73565.217391304395</v>
      </c>
      <c r="Q888" s="18">
        <v>637000</v>
      </c>
      <c r="R888" s="18">
        <f t="shared" si="80"/>
        <v>95634.782608695707</v>
      </c>
      <c r="S888" s="18">
        <v>0</v>
      </c>
      <c r="T888" s="18">
        <f t="shared" si="81"/>
        <v>659634.78260869568</v>
      </c>
      <c r="U888" s="18">
        <f t="shared" si="82"/>
        <v>659600</v>
      </c>
      <c r="V888" s="13" t="s">
        <v>50</v>
      </c>
      <c r="W888" s="13" t="s">
        <v>81</v>
      </c>
      <c r="X888" s="50" t="s">
        <v>5930</v>
      </c>
      <c r="Y888" s="13" t="s">
        <v>21</v>
      </c>
      <c r="Z888" s="19">
        <v>43294</v>
      </c>
      <c r="AA888" s="20">
        <f t="shared" si="83"/>
        <v>659600</v>
      </c>
      <c r="AB888" s="20">
        <v>664900</v>
      </c>
      <c r="AC888" s="24"/>
      <c r="AD888" s="147"/>
    </row>
    <row r="889" spans="1:30" s="128" customFormat="1" ht="16.5" x14ac:dyDescent="0.25">
      <c r="A889" s="135">
        <v>883</v>
      </c>
      <c r="B889" s="40" t="s">
        <v>4630</v>
      </c>
      <c r="C889" s="12" t="s">
        <v>1655</v>
      </c>
      <c r="D889" s="13" t="s">
        <v>1656</v>
      </c>
      <c r="E889" s="13" t="s">
        <v>5298</v>
      </c>
      <c r="F889" s="12" t="s">
        <v>1657</v>
      </c>
      <c r="G889" s="14" t="s">
        <v>1662</v>
      </c>
      <c r="H889" s="14" t="s">
        <v>1662</v>
      </c>
      <c r="I889" s="15" t="s">
        <v>1658</v>
      </c>
      <c r="J889" s="12" t="s">
        <v>26</v>
      </c>
      <c r="K889" s="12" t="s">
        <v>417</v>
      </c>
      <c r="L889" s="12">
        <v>542</v>
      </c>
      <c r="M889" s="16">
        <v>542</v>
      </c>
      <c r="N889" s="14" t="s">
        <v>1659</v>
      </c>
      <c r="O889" s="17">
        <v>104000</v>
      </c>
      <c r="P889" s="17">
        <v>48521.739130434798</v>
      </c>
      <c r="Q889" s="18">
        <v>152000</v>
      </c>
      <c r="R889" s="18">
        <f t="shared" si="80"/>
        <v>63078.260869565238</v>
      </c>
      <c r="S889" s="18">
        <v>0</v>
      </c>
      <c r="T889" s="18">
        <f t="shared" si="81"/>
        <v>167078.26086956525</v>
      </c>
      <c r="U889" s="18">
        <f t="shared" si="82"/>
        <v>167000</v>
      </c>
      <c r="V889" s="13" t="s">
        <v>34</v>
      </c>
      <c r="W889" s="13" t="s">
        <v>81</v>
      </c>
      <c r="X889" s="44" t="s">
        <v>5921</v>
      </c>
      <c r="Y889" s="13" t="s">
        <v>35</v>
      </c>
      <c r="Z889" s="19">
        <v>43294</v>
      </c>
      <c r="AA889" s="20">
        <f t="shared" si="83"/>
        <v>167000</v>
      </c>
      <c r="AB889" s="20">
        <v>170600</v>
      </c>
      <c r="AC889" s="24"/>
      <c r="AD889" s="147"/>
    </row>
    <row r="890" spans="1:30" s="128" customFormat="1" ht="16.5" x14ac:dyDescent="0.25">
      <c r="A890" s="135">
        <v>884</v>
      </c>
      <c r="B890" s="40" t="s">
        <v>4631</v>
      </c>
      <c r="C890" s="12" t="s">
        <v>1660</v>
      </c>
      <c r="D890" s="13" t="s">
        <v>1656</v>
      </c>
      <c r="E890" s="13" t="s">
        <v>4327</v>
      </c>
      <c r="F890" s="12" t="s">
        <v>1661</v>
      </c>
      <c r="G890" s="14" t="s">
        <v>1662</v>
      </c>
      <c r="H890" s="14" t="s">
        <v>1662</v>
      </c>
      <c r="I890" s="15" t="s">
        <v>1662</v>
      </c>
      <c r="J890" s="12" t="s">
        <v>5</v>
      </c>
      <c r="K890" s="12" t="s">
        <v>62</v>
      </c>
      <c r="L890" s="12">
        <v>542</v>
      </c>
      <c r="M890" s="16">
        <v>542</v>
      </c>
      <c r="N890" s="14" t="s">
        <v>1659</v>
      </c>
      <c r="O890" s="17">
        <v>104000</v>
      </c>
      <c r="P890" s="17">
        <v>48521.739130434798</v>
      </c>
      <c r="Q890" s="18">
        <v>152000</v>
      </c>
      <c r="R890" s="18">
        <f t="shared" si="80"/>
        <v>63078.260869565238</v>
      </c>
      <c r="S890" s="18">
        <v>0</v>
      </c>
      <c r="T890" s="18">
        <f t="shared" si="81"/>
        <v>167078.26086956525</v>
      </c>
      <c r="U890" s="18">
        <f t="shared" si="82"/>
        <v>167000</v>
      </c>
      <c r="V890" s="13" t="s">
        <v>50</v>
      </c>
      <c r="W890" s="13" t="s">
        <v>81</v>
      </c>
      <c r="X890" s="44" t="s">
        <v>5921</v>
      </c>
      <c r="Y890" s="13" t="s">
        <v>21</v>
      </c>
      <c r="Z890" s="19">
        <v>43294</v>
      </c>
      <c r="AA890" s="20">
        <f t="shared" si="83"/>
        <v>167000</v>
      </c>
      <c r="AB890" s="20">
        <v>170600</v>
      </c>
      <c r="AC890" s="24"/>
      <c r="AD890" s="147"/>
    </row>
    <row r="891" spans="1:30" s="128" customFormat="1" ht="33" x14ac:dyDescent="0.25">
      <c r="A891" s="135">
        <v>885</v>
      </c>
      <c r="B891" s="40" t="s">
        <v>4632</v>
      </c>
      <c r="C891" s="12" t="s">
        <v>1666</v>
      </c>
      <c r="D891" s="13" t="s">
        <v>1663</v>
      </c>
      <c r="E891" s="13" t="s">
        <v>4327</v>
      </c>
      <c r="F891" s="12" t="s">
        <v>1667</v>
      </c>
      <c r="G891" s="14" t="s">
        <v>1664</v>
      </c>
      <c r="H891" s="14" t="s">
        <v>1664</v>
      </c>
      <c r="I891" s="15" t="s">
        <v>1664</v>
      </c>
      <c r="J891" s="12" t="s">
        <v>5</v>
      </c>
      <c r="K891" s="12" t="s">
        <v>62</v>
      </c>
      <c r="L891" s="12">
        <v>543</v>
      </c>
      <c r="M891" s="16">
        <v>543</v>
      </c>
      <c r="N891" s="14" t="s">
        <v>1665</v>
      </c>
      <c r="O891" s="17">
        <v>104000</v>
      </c>
      <c r="P891" s="17">
        <v>48521.739130434798</v>
      </c>
      <c r="Q891" s="18">
        <v>152000</v>
      </c>
      <c r="R891" s="18">
        <f t="shared" si="80"/>
        <v>63078.260869565238</v>
      </c>
      <c r="S891" s="18">
        <v>0</v>
      </c>
      <c r="T891" s="18">
        <f t="shared" si="81"/>
        <v>167078.26086956525</v>
      </c>
      <c r="U891" s="18">
        <f t="shared" si="82"/>
        <v>167000</v>
      </c>
      <c r="V891" s="13" t="s">
        <v>50</v>
      </c>
      <c r="W891" s="13" t="s">
        <v>81</v>
      </c>
      <c r="X891" s="50" t="s">
        <v>5930</v>
      </c>
      <c r="Y891" s="13" t="s">
        <v>21</v>
      </c>
      <c r="Z891" s="19">
        <v>43294</v>
      </c>
      <c r="AA891" s="20">
        <f t="shared" si="83"/>
        <v>167000</v>
      </c>
      <c r="AB891" s="20">
        <v>170600</v>
      </c>
      <c r="AC891" s="24"/>
      <c r="AD891" s="147"/>
    </row>
    <row r="892" spans="1:30" s="128" customFormat="1" ht="33" x14ac:dyDescent="0.25">
      <c r="A892" s="135">
        <v>886</v>
      </c>
      <c r="B892" s="40" t="s">
        <v>4633</v>
      </c>
      <c r="C892" s="12" t="s">
        <v>168</v>
      </c>
      <c r="D892" s="13" t="s">
        <v>166</v>
      </c>
      <c r="E892" s="13" t="s">
        <v>4327</v>
      </c>
      <c r="F892" s="12" t="s">
        <v>169</v>
      </c>
      <c r="G892" s="14" t="s">
        <v>170</v>
      </c>
      <c r="H892" s="14" t="s">
        <v>170</v>
      </c>
      <c r="I892" s="15" t="s">
        <v>170</v>
      </c>
      <c r="J892" s="12" t="s">
        <v>5</v>
      </c>
      <c r="K892" s="12" t="s">
        <v>18</v>
      </c>
      <c r="L892" s="12">
        <v>561</v>
      </c>
      <c r="M892" s="16">
        <v>561</v>
      </c>
      <c r="N892" s="14" t="s">
        <v>167</v>
      </c>
      <c r="O892" s="17">
        <v>2314000</v>
      </c>
      <c r="P892" s="17">
        <v>536869.56521739101</v>
      </c>
      <c r="Q892" s="18">
        <v>2850000</v>
      </c>
      <c r="R892" s="18">
        <f t="shared" si="80"/>
        <v>697930.43478260841</v>
      </c>
      <c r="S892" s="18">
        <v>0</v>
      </c>
      <c r="T892" s="18">
        <f t="shared" si="81"/>
        <v>3011930.4347826084</v>
      </c>
      <c r="U892" s="18">
        <f t="shared" si="82"/>
        <v>3011900</v>
      </c>
      <c r="V892" s="13" t="s">
        <v>50</v>
      </c>
      <c r="W892" s="13" t="s">
        <v>81</v>
      </c>
      <c r="X892" s="44" t="s">
        <v>5921</v>
      </c>
      <c r="Y892" s="13" t="s">
        <v>25</v>
      </c>
      <c r="Z892" s="19">
        <v>43294</v>
      </c>
      <c r="AA892" s="20">
        <f t="shared" si="83"/>
        <v>3011900</v>
      </c>
      <c r="AB892" s="20">
        <v>3051000</v>
      </c>
      <c r="AC892" s="24"/>
      <c r="AD892" s="147"/>
    </row>
    <row r="893" spans="1:30" s="128" customFormat="1" ht="45" x14ac:dyDescent="0.25">
      <c r="A893" s="135">
        <v>887</v>
      </c>
      <c r="B893" s="40" t="s">
        <v>4634</v>
      </c>
      <c r="C893" s="12" t="s">
        <v>1672</v>
      </c>
      <c r="D893" s="13" t="s">
        <v>1668</v>
      </c>
      <c r="E893" s="13" t="s">
        <v>4327</v>
      </c>
      <c r="F893" s="12" t="s">
        <v>1673</v>
      </c>
      <c r="G893" s="14" t="s">
        <v>1674</v>
      </c>
      <c r="H893" s="14" t="s">
        <v>1674</v>
      </c>
      <c r="I893" s="15" t="s">
        <v>1674</v>
      </c>
      <c r="J893" s="12" t="s">
        <v>5</v>
      </c>
      <c r="K893" s="12" t="s">
        <v>24</v>
      </c>
      <c r="L893" s="12">
        <v>566</v>
      </c>
      <c r="M893" s="16">
        <v>566</v>
      </c>
      <c r="N893" s="14" t="s">
        <v>1669</v>
      </c>
      <c r="O893" s="17">
        <v>3132000</v>
      </c>
      <c r="P893" s="17">
        <v>746608.69565217395</v>
      </c>
      <c r="Q893" s="18">
        <v>3878000</v>
      </c>
      <c r="R893" s="18">
        <f t="shared" si="80"/>
        <v>970591.30434782617</v>
      </c>
      <c r="S893" s="18">
        <v>0</v>
      </c>
      <c r="T893" s="18">
        <f t="shared" si="81"/>
        <v>4102591.3043478262</v>
      </c>
      <c r="U893" s="18">
        <f t="shared" si="82"/>
        <v>4102500</v>
      </c>
      <c r="V893" s="13" t="s">
        <v>50</v>
      </c>
      <c r="W893" s="13" t="s">
        <v>81</v>
      </c>
      <c r="X893" s="44" t="s">
        <v>5922</v>
      </c>
      <c r="Y893" s="13" t="s">
        <v>21</v>
      </c>
      <c r="Z893" s="19">
        <v>43294</v>
      </c>
      <c r="AA893" s="20">
        <f t="shared" si="83"/>
        <v>4102500</v>
      </c>
      <c r="AB893" s="20">
        <v>4156900</v>
      </c>
      <c r="AC893" s="24" t="s">
        <v>1670</v>
      </c>
      <c r="AD893" s="147"/>
    </row>
    <row r="894" spans="1:30" s="128" customFormat="1" ht="49.5" x14ac:dyDescent="0.25">
      <c r="A894" s="135">
        <v>888</v>
      </c>
      <c r="B894" s="40" t="s">
        <v>4635</v>
      </c>
      <c r="C894" s="12" t="s">
        <v>1675</v>
      </c>
      <c r="D894" s="13" t="s">
        <v>1668</v>
      </c>
      <c r="E894" s="13" t="s">
        <v>4323</v>
      </c>
      <c r="F894" s="12" t="s">
        <v>1676</v>
      </c>
      <c r="G894" s="14" t="s">
        <v>1671</v>
      </c>
      <c r="H894" s="14" t="s">
        <v>1671</v>
      </c>
      <c r="I894" s="15" t="s">
        <v>1671</v>
      </c>
      <c r="J894" s="12" t="s">
        <v>5</v>
      </c>
      <c r="K894" s="12" t="s">
        <v>18</v>
      </c>
      <c r="L894" s="12">
        <v>566</v>
      </c>
      <c r="M894" s="16">
        <v>566</v>
      </c>
      <c r="N894" s="14" t="s">
        <v>1669</v>
      </c>
      <c r="O894" s="17">
        <v>3132000</v>
      </c>
      <c r="P894" s="17">
        <v>746608.69565217395</v>
      </c>
      <c r="Q894" s="18">
        <v>3878000</v>
      </c>
      <c r="R894" s="18">
        <f t="shared" si="80"/>
        <v>970591.30434782617</v>
      </c>
      <c r="S894" s="18">
        <v>0</v>
      </c>
      <c r="T894" s="18">
        <f t="shared" si="81"/>
        <v>4102591.3043478262</v>
      </c>
      <c r="U894" s="18">
        <f t="shared" si="82"/>
        <v>4102500</v>
      </c>
      <c r="V894" s="13" t="s">
        <v>59</v>
      </c>
      <c r="W894" s="13" t="s">
        <v>81</v>
      </c>
      <c r="X894" s="44" t="s">
        <v>5922</v>
      </c>
      <c r="Y894" s="13" t="s">
        <v>29</v>
      </c>
      <c r="Z894" s="19">
        <v>43294</v>
      </c>
      <c r="AA894" s="20">
        <f t="shared" si="83"/>
        <v>4102500</v>
      </c>
      <c r="AB894" s="20">
        <v>4156900</v>
      </c>
      <c r="AC894" s="24" t="s">
        <v>1670</v>
      </c>
      <c r="AD894" s="147"/>
    </row>
    <row r="895" spans="1:30" s="128" customFormat="1" ht="33" x14ac:dyDescent="0.25">
      <c r="A895" s="135">
        <v>889</v>
      </c>
      <c r="B895" s="40" t="s">
        <v>4636</v>
      </c>
      <c r="C895" s="12" t="s">
        <v>236</v>
      </c>
      <c r="D895" s="13" t="s">
        <v>231</v>
      </c>
      <c r="E895" s="13" t="s">
        <v>5298</v>
      </c>
      <c r="F895" s="12" t="s">
        <v>237</v>
      </c>
      <c r="G895" s="14" t="s">
        <v>238</v>
      </c>
      <c r="H895" s="14" t="s">
        <v>238</v>
      </c>
      <c r="I895" s="15" t="s">
        <v>238</v>
      </c>
      <c r="J895" s="12" t="s">
        <v>26</v>
      </c>
      <c r="K895" s="12" t="s">
        <v>18</v>
      </c>
      <c r="L895" s="12">
        <v>569</v>
      </c>
      <c r="M895" s="16">
        <v>569</v>
      </c>
      <c r="N895" s="14" t="s">
        <v>232</v>
      </c>
      <c r="O895" s="17">
        <v>2369000</v>
      </c>
      <c r="P895" s="17">
        <v>718434.78260869603</v>
      </c>
      <c r="Q895" s="18">
        <v>3087000</v>
      </c>
      <c r="R895" s="18">
        <f t="shared" si="80"/>
        <v>933965.21739130479</v>
      </c>
      <c r="S895" s="18">
        <v>0</v>
      </c>
      <c r="T895" s="18">
        <f t="shared" si="81"/>
        <v>3302965.2173913047</v>
      </c>
      <c r="U895" s="18">
        <f t="shared" si="82"/>
        <v>3302900</v>
      </c>
      <c r="V895" s="13" t="s">
        <v>34</v>
      </c>
      <c r="W895" s="13" t="s">
        <v>81</v>
      </c>
      <c r="X895" s="44" t="s">
        <v>5922</v>
      </c>
      <c r="Y895" s="13" t="s">
        <v>35</v>
      </c>
      <c r="Z895" s="19">
        <v>43294</v>
      </c>
      <c r="AA895" s="20">
        <f t="shared" si="83"/>
        <v>3302900</v>
      </c>
      <c r="AB895" s="20">
        <v>3355200</v>
      </c>
      <c r="AC895" s="24" t="s">
        <v>1677</v>
      </c>
      <c r="AD895" s="147"/>
    </row>
    <row r="896" spans="1:30" s="128" customFormat="1" ht="33" x14ac:dyDescent="0.25">
      <c r="A896" s="135">
        <v>890</v>
      </c>
      <c r="B896" s="40" t="s">
        <v>4637</v>
      </c>
      <c r="C896" s="12" t="s">
        <v>233</v>
      </c>
      <c r="D896" s="13" t="s">
        <v>231</v>
      </c>
      <c r="E896" s="13" t="s">
        <v>5298</v>
      </c>
      <c r="F896" s="12" t="s">
        <v>234</v>
      </c>
      <c r="G896" s="14" t="s">
        <v>235</v>
      </c>
      <c r="H896" s="14" t="s">
        <v>235</v>
      </c>
      <c r="I896" s="15" t="s">
        <v>235</v>
      </c>
      <c r="J896" s="12" t="s">
        <v>5</v>
      </c>
      <c r="K896" s="12" t="s">
        <v>24</v>
      </c>
      <c r="L896" s="12">
        <v>569</v>
      </c>
      <c r="M896" s="16">
        <v>569</v>
      </c>
      <c r="N896" s="14" t="s">
        <v>232</v>
      </c>
      <c r="O896" s="17">
        <v>2369000</v>
      </c>
      <c r="P896" s="17">
        <v>718434.78260869603</v>
      </c>
      <c r="Q896" s="18">
        <v>3087000</v>
      </c>
      <c r="R896" s="18">
        <f t="shared" si="80"/>
        <v>933965.21739130479</v>
      </c>
      <c r="S896" s="18">
        <v>0</v>
      </c>
      <c r="T896" s="18">
        <f t="shared" si="81"/>
        <v>3302965.2173913047</v>
      </c>
      <c r="U896" s="18">
        <f t="shared" si="82"/>
        <v>3302900</v>
      </c>
      <c r="V896" s="13" t="s">
        <v>34</v>
      </c>
      <c r="W896" s="13" t="s">
        <v>81</v>
      </c>
      <c r="X896" s="44" t="s">
        <v>5922</v>
      </c>
      <c r="Y896" s="13" t="s">
        <v>35</v>
      </c>
      <c r="Z896" s="19">
        <v>43294</v>
      </c>
      <c r="AA896" s="20">
        <f t="shared" si="83"/>
        <v>3302900</v>
      </c>
      <c r="AB896" s="20">
        <v>3355200</v>
      </c>
      <c r="AC896" s="24" t="s">
        <v>1677</v>
      </c>
      <c r="AD896" s="147"/>
    </row>
    <row r="897" spans="1:30" s="128" customFormat="1" ht="33" x14ac:dyDescent="0.25">
      <c r="A897" s="135">
        <v>891</v>
      </c>
      <c r="B897" s="40" t="s">
        <v>4638</v>
      </c>
      <c r="C897" s="12" t="s">
        <v>260</v>
      </c>
      <c r="D897" s="13" t="s">
        <v>231</v>
      </c>
      <c r="E897" s="13" t="s">
        <v>4327</v>
      </c>
      <c r="F897" s="12" t="s">
        <v>261</v>
      </c>
      <c r="G897" s="14" t="s">
        <v>262</v>
      </c>
      <c r="H897" s="14" t="s">
        <v>262</v>
      </c>
      <c r="I897" s="15" t="s">
        <v>262</v>
      </c>
      <c r="J897" s="12" t="s">
        <v>5</v>
      </c>
      <c r="K897" s="12" t="s">
        <v>24</v>
      </c>
      <c r="L897" s="12">
        <v>569</v>
      </c>
      <c r="M897" s="16">
        <v>569</v>
      </c>
      <c r="N897" s="14" t="s">
        <v>232</v>
      </c>
      <c r="O897" s="17">
        <v>2369000</v>
      </c>
      <c r="P897" s="17">
        <v>718434.78260869603</v>
      </c>
      <c r="Q897" s="18">
        <v>3087000</v>
      </c>
      <c r="R897" s="18">
        <f t="shared" si="80"/>
        <v>933965.21739130479</v>
      </c>
      <c r="S897" s="18">
        <v>0</v>
      </c>
      <c r="T897" s="18">
        <f t="shared" si="81"/>
        <v>3302965.2173913047</v>
      </c>
      <c r="U897" s="18">
        <f t="shared" si="82"/>
        <v>3302900</v>
      </c>
      <c r="V897" s="13" t="s">
        <v>50</v>
      </c>
      <c r="W897" s="13" t="s">
        <v>81</v>
      </c>
      <c r="X897" s="50" t="s">
        <v>5930</v>
      </c>
      <c r="Y897" s="13" t="s">
        <v>21</v>
      </c>
      <c r="Z897" s="19">
        <v>43294</v>
      </c>
      <c r="AA897" s="20">
        <f t="shared" si="83"/>
        <v>3302900</v>
      </c>
      <c r="AB897" s="20">
        <v>3355200</v>
      </c>
      <c r="AC897" s="24" t="s">
        <v>1677</v>
      </c>
      <c r="AD897" s="147"/>
    </row>
    <row r="898" spans="1:30" s="128" customFormat="1" ht="33" x14ac:dyDescent="0.25">
      <c r="A898" s="135">
        <v>892</v>
      </c>
      <c r="B898" s="40" t="s">
        <v>4639</v>
      </c>
      <c r="C898" s="12" t="s">
        <v>257</v>
      </c>
      <c r="D898" s="13" t="s">
        <v>231</v>
      </c>
      <c r="E898" s="13" t="s">
        <v>4327</v>
      </c>
      <c r="F898" s="12" t="s">
        <v>258</v>
      </c>
      <c r="G898" s="14" t="s">
        <v>259</v>
      </c>
      <c r="H898" s="14" t="s">
        <v>259</v>
      </c>
      <c r="I898" s="15" t="s">
        <v>259</v>
      </c>
      <c r="J898" s="12" t="s">
        <v>5</v>
      </c>
      <c r="K898" s="12" t="s">
        <v>40</v>
      </c>
      <c r="L898" s="12">
        <v>569</v>
      </c>
      <c r="M898" s="16">
        <v>569</v>
      </c>
      <c r="N898" s="14" t="s">
        <v>232</v>
      </c>
      <c r="O898" s="17">
        <v>2369000</v>
      </c>
      <c r="P898" s="17">
        <v>718434.78260869603</v>
      </c>
      <c r="Q898" s="18">
        <v>3087000</v>
      </c>
      <c r="R898" s="18">
        <f t="shared" si="80"/>
        <v>933965.21739130479</v>
      </c>
      <c r="S898" s="18">
        <v>0</v>
      </c>
      <c r="T898" s="18">
        <f t="shared" si="81"/>
        <v>3302965.2173913047</v>
      </c>
      <c r="U898" s="18">
        <f t="shared" si="82"/>
        <v>3302900</v>
      </c>
      <c r="V898" s="13" t="s">
        <v>50</v>
      </c>
      <c r="W898" s="13" t="s">
        <v>81</v>
      </c>
      <c r="X898" s="50" t="s">
        <v>5930</v>
      </c>
      <c r="Y898" s="13" t="s">
        <v>21</v>
      </c>
      <c r="Z898" s="19">
        <v>43294</v>
      </c>
      <c r="AA898" s="20">
        <f t="shared" si="83"/>
        <v>3302900</v>
      </c>
      <c r="AB898" s="20">
        <v>3355200</v>
      </c>
      <c r="AC898" s="24" t="s">
        <v>1677</v>
      </c>
      <c r="AD898" s="147"/>
    </row>
    <row r="899" spans="1:30" s="128" customFormat="1" ht="33" x14ac:dyDescent="0.25">
      <c r="A899" s="135">
        <v>893</v>
      </c>
      <c r="B899" s="40" t="s">
        <v>4640</v>
      </c>
      <c r="C899" s="12" t="s">
        <v>254</v>
      </c>
      <c r="D899" s="13" t="s">
        <v>231</v>
      </c>
      <c r="E899" s="13" t="s">
        <v>4327</v>
      </c>
      <c r="F899" s="12" t="s">
        <v>255</v>
      </c>
      <c r="G899" s="14" t="s">
        <v>256</v>
      </c>
      <c r="H899" s="14" t="s">
        <v>256</v>
      </c>
      <c r="I899" s="15" t="s">
        <v>256</v>
      </c>
      <c r="J899" s="12" t="s">
        <v>5</v>
      </c>
      <c r="K899" s="12" t="s">
        <v>24</v>
      </c>
      <c r="L899" s="12">
        <v>569</v>
      </c>
      <c r="M899" s="16">
        <v>569</v>
      </c>
      <c r="N899" s="14" t="s">
        <v>232</v>
      </c>
      <c r="O899" s="17">
        <v>2369000</v>
      </c>
      <c r="P899" s="17">
        <v>718434.78260869603</v>
      </c>
      <c r="Q899" s="18">
        <v>3087000</v>
      </c>
      <c r="R899" s="18">
        <f t="shared" si="80"/>
        <v>933965.21739130479</v>
      </c>
      <c r="S899" s="18">
        <v>0</v>
      </c>
      <c r="T899" s="18">
        <f t="shared" si="81"/>
        <v>3302965.2173913047</v>
      </c>
      <c r="U899" s="18">
        <f t="shared" si="82"/>
        <v>3302900</v>
      </c>
      <c r="V899" s="13" t="s">
        <v>50</v>
      </c>
      <c r="W899" s="13" t="s">
        <v>81</v>
      </c>
      <c r="X899" s="50" t="s">
        <v>5930</v>
      </c>
      <c r="Y899" s="13" t="s">
        <v>21</v>
      </c>
      <c r="Z899" s="19">
        <v>43294</v>
      </c>
      <c r="AA899" s="20">
        <f t="shared" si="83"/>
        <v>3302900</v>
      </c>
      <c r="AB899" s="20">
        <v>3355200</v>
      </c>
      <c r="AC899" s="24" t="s">
        <v>1677</v>
      </c>
      <c r="AD899" s="147"/>
    </row>
    <row r="900" spans="1:30" s="128" customFormat="1" ht="33" x14ac:dyDescent="0.25">
      <c r="A900" s="135">
        <v>894</v>
      </c>
      <c r="B900" s="40" t="s">
        <v>4641</v>
      </c>
      <c r="C900" s="12" t="s">
        <v>275</v>
      </c>
      <c r="D900" s="13" t="s">
        <v>231</v>
      </c>
      <c r="E900" s="13" t="s">
        <v>4327</v>
      </c>
      <c r="F900" s="12" t="s">
        <v>276</v>
      </c>
      <c r="G900" s="14" t="s">
        <v>277</v>
      </c>
      <c r="H900" s="14" t="s">
        <v>277</v>
      </c>
      <c r="I900" s="15" t="s">
        <v>277</v>
      </c>
      <c r="J900" s="12" t="s">
        <v>5</v>
      </c>
      <c r="K900" s="12" t="s">
        <v>24</v>
      </c>
      <c r="L900" s="12">
        <v>569</v>
      </c>
      <c r="M900" s="16">
        <v>569</v>
      </c>
      <c r="N900" s="14" t="s">
        <v>232</v>
      </c>
      <c r="O900" s="17">
        <v>2369000</v>
      </c>
      <c r="P900" s="17">
        <v>718434.78260869603</v>
      </c>
      <c r="Q900" s="18">
        <v>3087000</v>
      </c>
      <c r="R900" s="18">
        <f t="shared" si="80"/>
        <v>933965.21739130479</v>
      </c>
      <c r="S900" s="18">
        <v>0</v>
      </c>
      <c r="T900" s="18">
        <f t="shared" si="81"/>
        <v>3302965.2173913047</v>
      </c>
      <c r="U900" s="18">
        <f t="shared" si="82"/>
        <v>3302900</v>
      </c>
      <c r="V900" s="13" t="s">
        <v>50</v>
      </c>
      <c r="W900" s="13" t="s">
        <v>81</v>
      </c>
      <c r="X900" s="44" t="s">
        <v>5922</v>
      </c>
      <c r="Y900" s="13" t="s">
        <v>21</v>
      </c>
      <c r="Z900" s="19">
        <v>43294</v>
      </c>
      <c r="AA900" s="20">
        <f t="shared" si="83"/>
        <v>3302900</v>
      </c>
      <c r="AB900" s="20">
        <v>3355200</v>
      </c>
      <c r="AC900" s="24" t="s">
        <v>1677</v>
      </c>
      <c r="AD900" s="147"/>
    </row>
    <row r="901" spans="1:30" s="128" customFormat="1" ht="33" x14ac:dyDescent="0.25">
      <c r="A901" s="135">
        <v>895</v>
      </c>
      <c r="B901" s="40" t="s">
        <v>4642</v>
      </c>
      <c r="C901" s="12" t="s">
        <v>272</v>
      </c>
      <c r="D901" s="13" t="s">
        <v>231</v>
      </c>
      <c r="E901" s="13" t="s">
        <v>4327</v>
      </c>
      <c r="F901" s="12" t="s">
        <v>273</v>
      </c>
      <c r="G901" s="14" t="s">
        <v>274</v>
      </c>
      <c r="H901" s="14" t="s">
        <v>274</v>
      </c>
      <c r="I901" s="15" t="s">
        <v>274</v>
      </c>
      <c r="J901" s="12" t="s">
        <v>4</v>
      </c>
      <c r="K901" s="12" t="s">
        <v>24</v>
      </c>
      <c r="L901" s="12">
        <v>569</v>
      </c>
      <c r="M901" s="16">
        <v>569</v>
      </c>
      <c r="N901" s="14" t="s">
        <v>232</v>
      </c>
      <c r="O901" s="17">
        <v>2369000</v>
      </c>
      <c r="P901" s="17">
        <v>718434.78260869603</v>
      </c>
      <c r="Q901" s="18">
        <v>3087000</v>
      </c>
      <c r="R901" s="18">
        <f t="shared" si="80"/>
        <v>933965.21739130479</v>
      </c>
      <c r="S901" s="18">
        <v>0</v>
      </c>
      <c r="T901" s="18">
        <f t="shared" si="81"/>
        <v>3302965.2173913047</v>
      </c>
      <c r="U901" s="18">
        <f t="shared" si="82"/>
        <v>3302900</v>
      </c>
      <c r="V901" s="13" t="s">
        <v>50</v>
      </c>
      <c r="W901" s="13" t="s">
        <v>81</v>
      </c>
      <c r="X901" s="44" t="s">
        <v>5922</v>
      </c>
      <c r="Y901" s="13" t="s">
        <v>21</v>
      </c>
      <c r="Z901" s="19">
        <v>43294</v>
      </c>
      <c r="AA901" s="20">
        <f t="shared" si="83"/>
        <v>3302900</v>
      </c>
      <c r="AB901" s="20">
        <v>3355200</v>
      </c>
      <c r="AC901" s="24" t="s">
        <v>1677</v>
      </c>
      <c r="AD901" s="147"/>
    </row>
    <row r="902" spans="1:30" s="128" customFormat="1" ht="33" x14ac:dyDescent="0.25">
      <c r="A902" s="135">
        <v>896</v>
      </c>
      <c r="B902" s="40" t="s">
        <v>4643</v>
      </c>
      <c r="C902" s="12" t="s">
        <v>278</v>
      </c>
      <c r="D902" s="13" t="s">
        <v>231</v>
      </c>
      <c r="E902" s="13" t="s">
        <v>4327</v>
      </c>
      <c r="F902" s="12" t="s">
        <v>279</v>
      </c>
      <c r="G902" s="14" t="s">
        <v>3992</v>
      </c>
      <c r="H902" s="14" t="s">
        <v>3992</v>
      </c>
      <c r="I902" s="15" t="s">
        <v>280</v>
      </c>
      <c r="J902" s="12" t="s">
        <v>5</v>
      </c>
      <c r="K902" s="12" t="s">
        <v>18</v>
      </c>
      <c r="L902" s="12">
        <v>569</v>
      </c>
      <c r="M902" s="16">
        <v>569</v>
      </c>
      <c r="N902" s="14" t="s">
        <v>232</v>
      </c>
      <c r="O902" s="17">
        <v>2369000</v>
      </c>
      <c r="P902" s="17">
        <v>718434.78260869603</v>
      </c>
      <c r="Q902" s="18">
        <v>3087000</v>
      </c>
      <c r="R902" s="18">
        <f t="shared" si="80"/>
        <v>933965.21739130479</v>
      </c>
      <c r="S902" s="18">
        <v>0</v>
      </c>
      <c r="T902" s="18">
        <f t="shared" si="81"/>
        <v>3302965.2173913047</v>
      </c>
      <c r="U902" s="18">
        <f t="shared" si="82"/>
        <v>3302900</v>
      </c>
      <c r="V902" s="13" t="s">
        <v>50</v>
      </c>
      <c r="W902" s="13" t="s">
        <v>81</v>
      </c>
      <c r="X902" s="44" t="s">
        <v>5922</v>
      </c>
      <c r="Y902" s="13" t="s">
        <v>21</v>
      </c>
      <c r="Z902" s="19">
        <v>43294</v>
      </c>
      <c r="AA902" s="20">
        <f t="shared" si="83"/>
        <v>3302900</v>
      </c>
      <c r="AB902" s="20">
        <v>3355200</v>
      </c>
      <c r="AC902" s="24" t="s">
        <v>1677</v>
      </c>
      <c r="AD902" s="147"/>
    </row>
    <row r="903" spans="1:30" s="128" customFormat="1" ht="33" x14ac:dyDescent="0.25">
      <c r="A903" s="135">
        <v>897</v>
      </c>
      <c r="B903" s="40" t="s">
        <v>4644</v>
      </c>
      <c r="C903" s="12" t="s">
        <v>281</v>
      </c>
      <c r="D903" s="13" t="s">
        <v>231</v>
      </c>
      <c r="E903" s="13" t="s">
        <v>4327</v>
      </c>
      <c r="F903" s="12" t="s">
        <v>282</v>
      </c>
      <c r="G903" s="14" t="s">
        <v>3993</v>
      </c>
      <c r="H903" s="14" t="s">
        <v>3993</v>
      </c>
      <c r="I903" s="15" t="s">
        <v>283</v>
      </c>
      <c r="J903" s="12" t="s">
        <v>5</v>
      </c>
      <c r="K903" s="12" t="s">
        <v>18</v>
      </c>
      <c r="L903" s="12">
        <v>569</v>
      </c>
      <c r="M903" s="16">
        <v>569</v>
      </c>
      <c r="N903" s="14" t="s">
        <v>232</v>
      </c>
      <c r="O903" s="17">
        <v>2369000</v>
      </c>
      <c r="P903" s="17">
        <v>718434.78260869603</v>
      </c>
      <c r="Q903" s="18">
        <v>3087000</v>
      </c>
      <c r="R903" s="18">
        <f t="shared" si="80"/>
        <v>933965.21739130479</v>
      </c>
      <c r="S903" s="18">
        <v>0</v>
      </c>
      <c r="T903" s="18">
        <f t="shared" si="81"/>
        <v>3302965.2173913047</v>
      </c>
      <c r="U903" s="18">
        <f t="shared" si="82"/>
        <v>3302900</v>
      </c>
      <c r="V903" s="13" t="s">
        <v>50</v>
      </c>
      <c r="W903" s="13" t="s">
        <v>81</v>
      </c>
      <c r="X903" s="44" t="s">
        <v>5922</v>
      </c>
      <c r="Y903" s="13" t="s">
        <v>21</v>
      </c>
      <c r="Z903" s="19">
        <v>43294</v>
      </c>
      <c r="AA903" s="20">
        <f t="shared" si="83"/>
        <v>3302900</v>
      </c>
      <c r="AB903" s="20">
        <v>3355200</v>
      </c>
      <c r="AC903" s="24" t="s">
        <v>1677</v>
      </c>
      <c r="AD903" s="147"/>
    </row>
    <row r="904" spans="1:30" s="128" customFormat="1" ht="33" x14ac:dyDescent="0.25">
      <c r="A904" s="135">
        <v>898</v>
      </c>
      <c r="B904" s="40" t="s">
        <v>4645</v>
      </c>
      <c r="C904" s="12" t="s">
        <v>266</v>
      </c>
      <c r="D904" s="13" t="s">
        <v>231</v>
      </c>
      <c r="E904" s="13" t="s">
        <v>4327</v>
      </c>
      <c r="F904" s="12" t="s">
        <v>267</v>
      </c>
      <c r="G904" s="14" t="s">
        <v>268</v>
      </c>
      <c r="H904" s="14" t="s">
        <v>268</v>
      </c>
      <c r="I904" s="15" t="s">
        <v>268</v>
      </c>
      <c r="J904" s="12" t="s">
        <v>5</v>
      </c>
      <c r="K904" s="12" t="s">
        <v>24</v>
      </c>
      <c r="L904" s="12">
        <v>569</v>
      </c>
      <c r="M904" s="16">
        <v>569</v>
      </c>
      <c r="N904" s="14" t="s">
        <v>232</v>
      </c>
      <c r="O904" s="17">
        <v>2369000</v>
      </c>
      <c r="P904" s="17">
        <v>718434.78260869603</v>
      </c>
      <c r="Q904" s="18">
        <v>3087000</v>
      </c>
      <c r="R904" s="18">
        <f t="shared" si="80"/>
        <v>933965.21739130479</v>
      </c>
      <c r="S904" s="18">
        <v>0</v>
      </c>
      <c r="T904" s="18">
        <f t="shared" si="81"/>
        <v>3302965.2173913047</v>
      </c>
      <c r="U904" s="18">
        <f t="shared" si="82"/>
        <v>3302900</v>
      </c>
      <c r="V904" s="13" t="s">
        <v>50</v>
      </c>
      <c r="W904" s="13" t="s">
        <v>81</v>
      </c>
      <c r="X904" s="50" t="s">
        <v>5931</v>
      </c>
      <c r="Y904" s="13" t="s">
        <v>21</v>
      </c>
      <c r="Z904" s="19">
        <v>43294</v>
      </c>
      <c r="AA904" s="20">
        <f t="shared" si="83"/>
        <v>3302900</v>
      </c>
      <c r="AB904" s="20">
        <v>3355200</v>
      </c>
      <c r="AC904" s="24" t="s">
        <v>1677</v>
      </c>
      <c r="AD904" s="147"/>
    </row>
    <row r="905" spans="1:30" s="128" customFormat="1" ht="33" x14ac:dyDescent="0.25">
      <c r="A905" s="135">
        <v>899</v>
      </c>
      <c r="B905" s="40" t="s">
        <v>4646</v>
      </c>
      <c r="C905" s="12" t="s">
        <v>239</v>
      </c>
      <c r="D905" s="13" t="s">
        <v>231</v>
      </c>
      <c r="E905" s="13" t="s">
        <v>4327</v>
      </c>
      <c r="F905" s="12" t="s">
        <v>240</v>
      </c>
      <c r="G905" s="14" t="s">
        <v>241</v>
      </c>
      <c r="H905" s="14" t="s">
        <v>241</v>
      </c>
      <c r="I905" s="15" t="s">
        <v>241</v>
      </c>
      <c r="J905" s="12" t="s">
        <v>5</v>
      </c>
      <c r="K905" s="12" t="s">
        <v>24</v>
      </c>
      <c r="L905" s="12">
        <v>569</v>
      </c>
      <c r="M905" s="16">
        <v>569</v>
      </c>
      <c r="N905" s="14" t="s">
        <v>232</v>
      </c>
      <c r="O905" s="17">
        <v>2369000</v>
      </c>
      <c r="P905" s="17">
        <v>718434.78260869603</v>
      </c>
      <c r="Q905" s="18">
        <v>3087000</v>
      </c>
      <c r="R905" s="18">
        <f t="shared" si="80"/>
        <v>933965.21739130479</v>
      </c>
      <c r="S905" s="18">
        <v>0</v>
      </c>
      <c r="T905" s="18">
        <f t="shared" si="81"/>
        <v>3302965.2173913047</v>
      </c>
      <c r="U905" s="18">
        <f t="shared" si="82"/>
        <v>3302900</v>
      </c>
      <c r="V905" s="13" t="s">
        <v>50</v>
      </c>
      <c r="W905" s="13" t="s">
        <v>81</v>
      </c>
      <c r="X905" s="50" t="s">
        <v>5931</v>
      </c>
      <c r="Y905" s="13" t="s">
        <v>21</v>
      </c>
      <c r="Z905" s="19">
        <v>43294</v>
      </c>
      <c r="AA905" s="20">
        <f t="shared" si="83"/>
        <v>3302900</v>
      </c>
      <c r="AB905" s="20">
        <v>3355200</v>
      </c>
      <c r="AC905" s="24" t="s">
        <v>1677</v>
      </c>
      <c r="AD905" s="147"/>
    </row>
    <row r="906" spans="1:30" s="128" customFormat="1" ht="33" x14ac:dyDescent="0.25">
      <c r="A906" s="135">
        <v>900</v>
      </c>
      <c r="B906" s="40" t="s">
        <v>4647</v>
      </c>
      <c r="C906" s="12" t="s">
        <v>263</v>
      </c>
      <c r="D906" s="13" t="s">
        <v>231</v>
      </c>
      <c r="E906" s="13" t="s">
        <v>4327</v>
      </c>
      <c r="F906" s="12" t="s">
        <v>264</v>
      </c>
      <c r="G906" s="14" t="s">
        <v>265</v>
      </c>
      <c r="H906" s="14" t="s">
        <v>265</v>
      </c>
      <c r="I906" s="15" t="s">
        <v>265</v>
      </c>
      <c r="J906" s="12" t="s">
        <v>5</v>
      </c>
      <c r="K906" s="12" t="s">
        <v>18</v>
      </c>
      <c r="L906" s="12">
        <v>569</v>
      </c>
      <c r="M906" s="16">
        <v>569</v>
      </c>
      <c r="N906" s="14" t="s">
        <v>232</v>
      </c>
      <c r="O906" s="17">
        <v>2369000</v>
      </c>
      <c r="P906" s="17">
        <v>718434.78260869603</v>
      </c>
      <c r="Q906" s="18">
        <v>3087000</v>
      </c>
      <c r="R906" s="18">
        <f t="shared" si="80"/>
        <v>933965.21739130479</v>
      </c>
      <c r="S906" s="18">
        <v>0</v>
      </c>
      <c r="T906" s="18">
        <f t="shared" si="81"/>
        <v>3302965.2173913047</v>
      </c>
      <c r="U906" s="18">
        <f t="shared" si="82"/>
        <v>3302900</v>
      </c>
      <c r="V906" s="13" t="s">
        <v>50</v>
      </c>
      <c r="W906" s="13" t="s">
        <v>81</v>
      </c>
      <c r="X906" s="50" t="s">
        <v>5931</v>
      </c>
      <c r="Y906" s="13" t="s">
        <v>21</v>
      </c>
      <c r="Z906" s="19">
        <v>43294</v>
      </c>
      <c r="AA906" s="20">
        <f t="shared" si="83"/>
        <v>3302900</v>
      </c>
      <c r="AB906" s="20">
        <v>3355200</v>
      </c>
      <c r="AC906" s="24" t="s">
        <v>1677</v>
      </c>
      <c r="AD906" s="147"/>
    </row>
    <row r="907" spans="1:30" s="128" customFormat="1" ht="33" x14ac:dyDescent="0.25">
      <c r="A907" s="135">
        <v>901</v>
      </c>
      <c r="B907" s="40" t="s">
        <v>4648</v>
      </c>
      <c r="C907" s="12" t="s">
        <v>245</v>
      </c>
      <c r="D907" s="13" t="s">
        <v>231</v>
      </c>
      <c r="E907" s="13" t="s">
        <v>4327</v>
      </c>
      <c r="F907" s="12" t="s">
        <v>246</v>
      </c>
      <c r="G907" s="14" t="s">
        <v>3991</v>
      </c>
      <c r="H907" s="14" t="s">
        <v>3991</v>
      </c>
      <c r="I907" s="15" t="s">
        <v>247</v>
      </c>
      <c r="J907" s="12" t="s">
        <v>5</v>
      </c>
      <c r="K907" s="12" t="s">
        <v>24</v>
      </c>
      <c r="L907" s="12">
        <v>569</v>
      </c>
      <c r="M907" s="16">
        <v>569</v>
      </c>
      <c r="N907" s="14" t="s">
        <v>232</v>
      </c>
      <c r="O907" s="17">
        <v>2369000</v>
      </c>
      <c r="P907" s="17">
        <v>718434.78260869603</v>
      </c>
      <c r="Q907" s="18">
        <v>3087000</v>
      </c>
      <c r="R907" s="18">
        <f t="shared" ref="R907:R970" si="84">+P907/1800000*2340000</f>
        <v>933965.21739130479</v>
      </c>
      <c r="S907" s="18">
        <v>0</v>
      </c>
      <c r="T907" s="18">
        <f t="shared" ref="T907:T970" si="85">+O907+R907+S907</f>
        <v>3302965.2173913047</v>
      </c>
      <c r="U907" s="18">
        <f t="shared" ref="U907:U970" si="86">ROUNDDOWN(T907,-2)</f>
        <v>3302900</v>
      </c>
      <c r="V907" s="13" t="s">
        <v>50</v>
      </c>
      <c r="W907" s="13" t="s">
        <v>81</v>
      </c>
      <c r="X907" s="50" t="s">
        <v>5931</v>
      </c>
      <c r="Y907" s="13" t="s">
        <v>21</v>
      </c>
      <c r="Z907" s="19">
        <v>43294</v>
      </c>
      <c r="AA907" s="20">
        <f t="shared" ref="AA907:AA970" si="87">U907</f>
        <v>3302900</v>
      </c>
      <c r="AB907" s="20">
        <v>3355200</v>
      </c>
      <c r="AC907" s="24" t="s">
        <v>1677</v>
      </c>
      <c r="AD907" s="147"/>
    </row>
    <row r="908" spans="1:30" s="128" customFormat="1" ht="33" x14ac:dyDescent="0.25">
      <c r="A908" s="135">
        <v>902</v>
      </c>
      <c r="B908" s="40" t="s">
        <v>4649</v>
      </c>
      <c r="C908" s="12" t="s">
        <v>242</v>
      </c>
      <c r="D908" s="13" t="s">
        <v>231</v>
      </c>
      <c r="E908" s="13" t="s">
        <v>4327</v>
      </c>
      <c r="F908" s="12" t="s">
        <v>243</v>
      </c>
      <c r="G908" s="14" t="s">
        <v>244</v>
      </c>
      <c r="H908" s="14" t="s">
        <v>244</v>
      </c>
      <c r="I908" s="15" t="s">
        <v>244</v>
      </c>
      <c r="J908" s="12" t="s">
        <v>5</v>
      </c>
      <c r="K908" s="12" t="s">
        <v>24</v>
      </c>
      <c r="L908" s="12">
        <v>569</v>
      </c>
      <c r="M908" s="16">
        <v>569</v>
      </c>
      <c r="N908" s="14" t="s">
        <v>232</v>
      </c>
      <c r="O908" s="17">
        <v>2369000</v>
      </c>
      <c r="P908" s="17">
        <v>718434.78260869603</v>
      </c>
      <c r="Q908" s="18">
        <v>3087000</v>
      </c>
      <c r="R908" s="18">
        <f t="shared" si="84"/>
        <v>933965.21739130479</v>
      </c>
      <c r="S908" s="18">
        <v>0</v>
      </c>
      <c r="T908" s="18">
        <f t="shared" si="85"/>
        <v>3302965.2173913047</v>
      </c>
      <c r="U908" s="18">
        <f t="shared" si="86"/>
        <v>3302900</v>
      </c>
      <c r="V908" s="13" t="s">
        <v>50</v>
      </c>
      <c r="W908" s="13" t="s">
        <v>81</v>
      </c>
      <c r="X908" s="50" t="s">
        <v>5931</v>
      </c>
      <c r="Y908" s="13" t="s">
        <v>21</v>
      </c>
      <c r="Z908" s="19">
        <v>43294</v>
      </c>
      <c r="AA908" s="20">
        <f t="shared" si="87"/>
        <v>3302900</v>
      </c>
      <c r="AB908" s="20">
        <v>3355200</v>
      </c>
      <c r="AC908" s="24" t="s">
        <v>1677</v>
      </c>
      <c r="AD908" s="147"/>
    </row>
    <row r="909" spans="1:30" s="128" customFormat="1" ht="33" x14ac:dyDescent="0.25">
      <c r="A909" s="135">
        <v>903</v>
      </c>
      <c r="B909" s="40" t="s">
        <v>4650</v>
      </c>
      <c r="C909" s="12" t="s">
        <v>269</v>
      </c>
      <c r="D909" s="13" t="s">
        <v>231</v>
      </c>
      <c r="E909" s="13" t="s">
        <v>4327</v>
      </c>
      <c r="F909" s="12" t="s">
        <v>270</v>
      </c>
      <c r="G909" s="14" t="s">
        <v>271</v>
      </c>
      <c r="H909" s="14" t="s">
        <v>271</v>
      </c>
      <c r="I909" s="15" t="s">
        <v>271</v>
      </c>
      <c r="J909" s="12" t="s">
        <v>5</v>
      </c>
      <c r="K909" s="12" t="s">
        <v>18</v>
      </c>
      <c r="L909" s="12">
        <v>569</v>
      </c>
      <c r="M909" s="16">
        <v>569</v>
      </c>
      <c r="N909" s="14" t="s">
        <v>232</v>
      </c>
      <c r="O909" s="17">
        <v>2369000</v>
      </c>
      <c r="P909" s="17">
        <v>718434.78260869603</v>
      </c>
      <c r="Q909" s="18">
        <v>3087000</v>
      </c>
      <c r="R909" s="18">
        <f t="shared" si="84"/>
        <v>933965.21739130479</v>
      </c>
      <c r="S909" s="18">
        <v>0</v>
      </c>
      <c r="T909" s="18">
        <f t="shared" si="85"/>
        <v>3302965.2173913047</v>
      </c>
      <c r="U909" s="18">
        <f t="shared" si="86"/>
        <v>3302900</v>
      </c>
      <c r="V909" s="13" t="s">
        <v>50</v>
      </c>
      <c r="W909" s="13" t="s">
        <v>81</v>
      </c>
      <c r="X909" s="50" t="s">
        <v>5931</v>
      </c>
      <c r="Y909" s="13" t="s">
        <v>21</v>
      </c>
      <c r="Z909" s="19">
        <v>43294</v>
      </c>
      <c r="AA909" s="20">
        <f t="shared" si="87"/>
        <v>3302900</v>
      </c>
      <c r="AB909" s="20">
        <v>3355200</v>
      </c>
      <c r="AC909" s="24" t="s">
        <v>1677</v>
      </c>
      <c r="AD909" s="147"/>
    </row>
    <row r="910" spans="1:30" s="128" customFormat="1" ht="33" x14ac:dyDescent="0.25">
      <c r="A910" s="135">
        <v>904</v>
      </c>
      <c r="B910" s="40" t="s">
        <v>4651</v>
      </c>
      <c r="C910" s="12" t="s">
        <v>248</v>
      </c>
      <c r="D910" s="13" t="s">
        <v>231</v>
      </c>
      <c r="E910" s="13" t="s">
        <v>4327</v>
      </c>
      <c r="F910" s="12" t="s">
        <v>249</v>
      </c>
      <c r="G910" s="14" t="s">
        <v>250</v>
      </c>
      <c r="H910" s="14" t="s">
        <v>250</v>
      </c>
      <c r="I910" s="15" t="s">
        <v>250</v>
      </c>
      <c r="J910" s="12" t="s">
        <v>5</v>
      </c>
      <c r="K910" s="12" t="s">
        <v>24</v>
      </c>
      <c r="L910" s="12">
        <v>569</v>
      </c>
      <c r="M910" s="16">
        <v>569</v>
      </c>
      <c r="N910" s="14" t="s">
        <v>232</v>
      </c>
      <c r="O910" s="17">
        <v>2369000</v>
      </c>
      <c r="P910" s="17">
        <v>718434.78260869603</v>
      </c>
      <c r="Q910" s="18">
        <v>3087000</v>
      </c>
      <c r="R910" s="18">
        <f t="shared" si="84"/>
        <v>933965.21739130479</v>
      </c>
      <c r="S910" s="18">
        <v>0</v>
      </c>
      <c r="T910" s="18">
        <f t="shared" si="85"/>
        <v>3302965.2173913047</v>
      </c>
      <c r="U910" s="18">
        <f t="shared" si="86"/>
        <v>3302900</v>
      </c>
      <c r="V910" s="13" t="s">
        <v>50</v>
      </c>
      <c r="W910" s="13" t="s">
        <v>81</v>
      </c>
      <c r="X910" s="50" t="s">
        <v>5931</v>
      </c>
      <c r="Y910" s="13" t="s">
        <v>21</v>
      </c>
      <c r="Z910" s="19">
        <v>43294</v>
      </c>
      <c r="AA910" s="20">
        <f t="shared" si="87"/>
        <v>3302900</v>
      </c>
      <c r="AB910" s="20">
        <v>3355200</v>
      </c>
      <c r="AC910" s="24" t="s">
        <v>1677</v>
      </c>
      <c r="AD910" s="147"/>
    </row>
    <row r="911" spans="1:30" s="128" customFormat="1" ht="33" x14ac:dyDescent="0.25">
      <c r="A911" s="135">
        <v>905</v>
      </c>
      <c r="B911" s="40" t="s">
        <v>4652</v>
      </c>
      <c r="C911" s="12" t="s">
        <v>251</v>
      </c>
      <c r="D911" s="13" t="s">
        <v>231</v>
      </c>
      <c r="E911" s="13" t="s">
        <v>4327</v>
      </c>
      <c r="F911" s="12" t="s">
        <v>252</v>
      </c>
      <c r="G911" s="14" t="s">
        <v>253</v>
      </c>
      <c r="H911" s="14" t="s">
        <v>253</v>
      </c>
      <c r="I911" s="15" t="s">
        <v>253</v>
      </c>
      <c r="J911" s="12" t="s">
        <v>5</v>
      </c>
      <c r="K911" s="12" t="s">
        <v>24</v>
      </c>
      <c r="L911" s="12">
        <v>569</v>
      </c>
      <c r="M911" s="16">
        <v>569</v>
      </c>
      <c r="N911" s="14" t="s">
        <v>232</v>
      </c>
      <c r="O911" s="17">
        <v>2369000</v>
      </c>
      <c r="P911" s="17">
        <v>718434.78260869603</v>
      </c>
      <c r="Q911" s="18">
        <v>3087000</v>
      </c>
      <c r="R911" s="18">
        <f t="shared" si="84"/>
        <v>933965.21739130479</v>
      </c>
      <c r="S911" s="18">
        <v>0</v>
      </c>
      <c r="T911" s="18">
        <f t="shared" si="85"/>
        <v>3302965.2173913047</v>
      </c>
      <c r="U911" s="18">
        <f t="shared" si="86"/>
        <v>3302900</v>
      </c>
      <c r="V911" s="13" t="s">
        <v>50</v>
      </c>
      <c r="W911" s="13" t="s">
        <v>81</v>
      </c>
      <c r="X911" s="50" t="s">
        <v>5931</v>
      </c>
      <c r="Y911" s="13" t="s">
        <v>21</v>
      </c>
      <c r="Z911" s="19">
        <v>43294</v>
      </c>
      <c r="AA911" s="20">
        <f t="shared" si="87"/>
        <v>3302900</v>
      </c>
      <c r="AB911" s="20">
        <v>3355200</v>
      </c>
      <c r="AC911" s="24" t="s">
        <v>1677</v>
      </c>
      <c r="AD911" s="147"/>
    </row>
    <row r="912" spans="1:30" s="128" customFormat="1" ht="66" x14ac:dyDescent="0.25">
      <c r="A912" s="135">
        <v>906</v>
      </c>
      <c r="B912" s="40" t="s">
        <v>4653</v>
      </c>
      <c r="C912" s="12" t="s">
        <v>286</v>
      </c>
      <c r="D912" s="13" t="s">
        <v>231</v>
      </c>
      <c r="E912" s="13" t="s">
        <v>4323</v>
      </c>
      <c r="F912" s="12" t="s">
        <v>287</v>
      </c>
      <c r="G912" s="14" t="s">
        <v>238</v>
      </c>
      <c r="H912" s="14" t="s">
        <v>238</v>
      </c>
      <c r="I912" s="15" t="s">
        <v>238</v>
      </c>
      <c r="J912" s="12" t="s">
        <v>26</v>
      </c>
      <c r="K912" s="12" t="s">
        <v>24</v>
      </c>
      <c r="L912" s="12">
        <v>569</v>
      </c>
      <c r="M912" s="16">
        <v>569</v>
      </c>
      <c r="N912" s="14" t="s">
        <v>232</v>
      </c>
      <c r="O912" s="17">
        <v>2369000</v>
      </c>
      <c r="P912" s="17">
        <v>718434.78260869603</v>
      </c>
      <c r="Q912" s="18">
        <v>3087000</v>
      </c>
      <c r="R912" s="18">
        <f t="shared" si="84"/>
        <v>933965.21739130479</v>
      </c>
      <c r="S912" s="18">
        <v>0</v>
      </c>
      <c r="T912" s="18">
        <f t="shared" si="85"/>
        <v>3302965.2173913047</v>
      </c>
      <c r="U912" s="18">
        <f t="shared" si="86"/>
        <v>3302900</v>
      </c>
      <c r="V912" s="13" t="s">
        <v>59</v>
      </c>
      <c r="W912" s="13" t="s">
        <v>81</v>
      </c>
      <c r="X912" s="50" t="s">
        <v>5932</v>
      </c>
      <c r="Y912" s="13" t="s">
        <v>29</v>
      </c>
      <c r="Z912" s="19">
        <v>43294</v>
      </c>
      <c r="AA912" s="20">
        <f t="shared" si="87"/>
        <v>3302900</v>
      </c>
      <c r="AB912" s="20">
        <v>3355200</v>
      </c>
      <c r="AC912" s="24" t="s">
        <v>1677</v>
      </c>
      <c r="AD912" s="147"/>
    </row>
    <row r="913" spans="1:30" s="128" customFormat="1" ht="66" x14ac:dyDescent="0.25">
      <c r="A913" s="135">
        <v>907</v>
      </c>
      <c r="B913" s="40" t="s">
        <v>4654</v>
      </c>
      <c r="C913" s="12" t="s">
        <v>284</v>
      </c>
      <c r="D913" s="13" t="s">
        <v>231</v>
      </c>
      <c r="E913" s="13" t="s">
        <v>4323</v>
      </c>
      <c r="F913" s="12" t="s">
        <v>285</v>
      </c>
      <c r="G913" s="14" t="s">
        <v>235</v>
      </c>
      <c r="H913" s="14" t="s">
        <v>235</v>
      </c>
      <c r="I913" s="15" t="s">
        <v>235</v>
      </c>
      <c r="J913" s="12" t="s">
        <v>26</v>
      </c>
      <c r="K913" s="12" t="s">
        <v>18</v>
      </c>
      <c r="L913" s="12">
        <v>569</v>
      </c>
      <c r="M913" s="16">
        <v>569</v>
      </c>
      <c r="N913" s="14" t="s">
        <v>232</v>
      </c>
      <c r="O913" s="17">
        <v>2369000</v>
      </c>
      <c r="P913" s="17">
        <v>718434.78260869603</v>
      </c>
      <c r="Q913" s="18">
        <v>3087000</v>
      </c>
      <c r="R913" s="18">
        <f t="shared" si="84"/>
        <v>933965.21739130479</v>
      </c>
      <c r="S913" s="18">
        <v>0</v>
      </c>
      <c r="T913" s="18">
        <f t="shared" si="85"/>
        <v>3302965.2173913047</v>
      </c>
      <c r="U913" s="18">
        <f t="shared" si="86"/>
        <v>3302900</v>
      </c>
      <c r="V913" s="13" t="s">
        <v>59</v>
      </c>
      <c r="W913" s="13" t="s">
        <v>81</v>
      </c>
      <c r="X913" s="50" t="s">
        <v>5932</v>
      </c>
      <c r="Y913" s="13" t="s">
        <v>29</v>
      </c>
      <c r="Z913" s="19">
        <v>43294</v>
      </c>
      <c r="AA913" s="20">
        <f t="shared" si="87"/>
        <v>3302900</v>
      </c>
      <c r="AB913" s="20">
        <v>3355200</v>
      </c>
      <c r="AC913" s="24" t="s">
        <v>1677</v>
      </c>
      <c r="AD913" s="147"/>
    </row>
    <row r="914" spans="1:30" s="128" customFormat="1" ht="33" x14ac:dyDescent="0.25">
      <c r="A914" s="135">
        <v>908</v>
      </c>
      <c r="B914" s="40" t="s">
        <v>4655</v>
      </c>
      <c r="C914" s="12" t="s">
        <v>1681</v>
      </c>
      <c r="D914" s="13" t="s">
        <v>1678</v>
      </c>
      <c r="E914" s="13" t="s">
        <v>4327</v>
      </c>
      <c r="F914" s="12" t="s">
        <v>1682</v>
      </c>
      <c r="G914" s="14" t="s">
        <v>1683</v>
      </c>
      <c r="H914" s="14" t="s">
        <v>1683</v>
      </c>
      <c r="I914" s="15" t="s">
        <v>1683</v>
      </c>
      <c r="J914" s="12" t="s">
        <v>26</v>
      </c>
      <c r="K914" s="12" t="s">
        <v>18</v>
      </c>
      <c r="L914" s="12">
        <v>573</v>
      </c>
      <c r="M914" s="16">
        <v>573</v>
      </c>
      <c r="N914" s="14" t="s">
        <v>1680</v>
      </c>
      <c r="O914" s="17">
        <v>1510000</v>
      </c>
      <c r="P914" s="17">
        <v>267652.17391304299</v>
      </c>
      <c r="Q914" s="18">
        <v>1777000</v>
      </c>
      <c r="R914" s="18">
        <f t="shared" si="84"/>
        <v>347947.8260869559</v>
      </c>
      <c r="S914" s="18">
        <v>0</v>
      </c>
      <c r="T914" s="18">
        <f t="shared" si="85"/>
        <v>1857947.8260869558</v>
      </c>
      <c r="U914" s="18">
        <f t="shared" si="86"/>
        <v>1857900</v>
      </c>
      <c r="V914" s="13" t="s">
        <v>50</v>
      </c>
      <c r="W914" s="13" t="s">
        <v>81</v>
      </c>
      <c r="X914" s="50" t="s">
        <v>5931</v>
      </c>
      <c r="Y914" s="13"/>
      <c r="Z914" s="19"/>
      <c r="AA914" s="20">
        <f t="shared" si="87"/>
        <v>1857900</v>
      </c>
      <c r="AB914" s="20">
        <v>1877400</v>
      </c>
      <c r="AC914" s="24"/>
      <c r="AD914" s="147"/>
    </row>
    <row r="915" spans="1:30" s="128" customFormat="1" ht="66" x14ac:dyDescent="0.25">
      <c r="A915" s="135">
        <v>909</v>
      </c>
      <c r="B915" s="40" t="s">
        <v>4656</v>
      </c>
      <c r="C915" s="12" t="s">
        <v>92</v>
      </c>
      <c r="D915" s="13" t="s">
        <v>89</v>
      </c>
      <c r="E915" s="13" t="s">
        <v>5298</v>
      </c>
      <c r="F915" s="12" t="s">
        <v>93</v>
      </c>
      <c r="G915" s="14" t="s">
        <v>94</v>
      </c>
      <c r="H915" s="14" t="s">
        <v>94</v>
      </c>
      <c r="I915" s="15" t="s">
        <v>94</v>
      </c>
      <c r="J915" s="12" t="s">
        <v>5</v>
      </c>
      <c r="K915" s="12" t="s">
        <v>18</v>
      </c>
      <c r="L915" s="12">
        <v>581</v>
      </c>
      <c r="M915" s="16">
        <v>581</v>
      </c>
      <c r="N915" s="14" t="s">
        <v>90</v>
      </c>
      <c r="O915" s="17">
        <v>2293000</v>
      </c>
      <c r="P915" s="17">
        <v>718434.78260869603</v>
      </c>
      <c r="Q915" s="18">
        <v>3011000</v>
      </c>
      <c r="R915" s="18">
        <f t="shared" si="84"/>
        <v>933965.21739130479</v>
      </c>
      <c r="S915" s="18">
        <v>0</v>
      </c>
      <c r="T915" s="18">
        <f t="shared" si="85"/>
        <v>3226965.2173913047</v>
      </c>
      <c r="U915" s="18">
        <f t="shared" si="86"/>
        <v>3226900</v>
      </c>
      <c r="V915" s="13" t="s">
        <v>34</v>
      </c>
      <c r="W915" s="13" t="s">
        <v>81</v>
      </c>
      <c r="X915" s="50" t="s">
        <v>5931</v>
      </c>
      <c r="Y915" s="13" t="s">
        <v>35</v>
      </c>
      <c r="Z915" s="19">
        <v>43294</v>
      </c>
      <c r="AA915" s="20">
        <f t="shared" si="87"/>
        <v>3226900</v>
      </c>
      <c r="AB915" s="20">
        <v>3279200</v>
      </c>
      <c r="AC915" s="24"/>
      <c r="AD915" s="147"/>
    </row>
    <row r="916" spans="1:30" s="128" customFormat="1" ht="49.5" x14ac:dyDescent="0.25">
      <c r="A916" s="135">
        <v>910</v>
      </c>
      <c r="B916" s="40" t="s">
        <v>4657</v>
      </c>
      <c r="C916" s="12" t="s">
        <v>1689</v>
      </c>
      <c r="D916" s="13" t="s">
        <v>1684</v>
      </c>
      <c r="E916" s="13" t="s">
        <v>4323</v>
      </c>
      <c r="F916" s="12" t="s">
        <v>1690</v>
      </c>
      <c r="G916" s="14" t="s">
        <v>1691</v>
      </c>
      <c r="H916" s="14" t="s">
        <v>1691</v>
      </c>
      <c r="I916" s="15" t="s">
        <v>1691</v>
      </c>
      <c r="J916" s="12" t="s">
        <v>26</v>
      </c>
      <c r="K916" s="12" t="s">
        <v>24</v>
      </c>
      <c r="L916" s="12">
        <v>583</v>
      </c>
      <c r="M916" s="16">
        <v>583</v>
      </c>
      <c r="N916" s="14" t="s">
        <v>1685</v>
      </c>
      <c r="O916" s="17">
        <v>2632000</v>
      </c>
      <c r="P916" s="17">
        <v>837391.30434782605</v>
      </c>
      <c r="Q916" s="18">
        <v>3469000</v>
      </c>
      <c r="R916" s="18">
        <f t="shared" si="84"/>
        <v>1088608.6956521738</v>
      </c>
      <c r="S916" s="18">
        <v>0</v>
      </c>
      <c r="T916" s="18">
        <f t="shared" si="85"/>
        <v>3720608.6956521738</v>
      </c>
      <c r="U916" s="18">
        <f t="shared" si="86"/>
        <v>3720600</v>
      </c>
      <c r="V916" s="13" t="s">
        <v>59</v>
      </c>
      <c r="W916" s="13" t="s">
        <v>81</v>
      </c>
      <c r="X916" s="44" t="s">
        <v>5933</v>
      </c>
      <c r="Y916" s="13" t="s">
        <v>60</v>
      </c>
      <c r="Z916" s="19">
        <v>43294</v>
      </c>
      <c r="AA916" s="20">
        <f t="shared" si="87"/>
        <v>3720600</v>
      </c>
      <c r="AB916" s="20">
        <v>3781500</v>
      </c>
      <c r="AC916" s="24"/>
      <c r="AD916" s="147"/>
    </row>
    <row r="917" spans="1:30" s="128" customFormat="1" ht="49.5" x14ac:dyDescent="0.25">
      <c r="A917" s="135">
        <v>911</v>
      </c>
      <c r="B917" s="40" t="s">
        <v>4658</v>
      </c>
      <c r="C917" s="12" t="s">
        <v>1686</v>
      </c>
      <c r="D917" s="13" t="s">
        <v>1684</v>
      </c>
      <c r="E917" s="13" t="s">
        <v>4323</v>
      </c>
      <c r="F917" s="12" t="s">
        <v>1687</v>
      </c>
      <c r="G917" s="14" t="s">
        <v>1688</v>
      </c>
      <c r="H917" s="14" t="s">
        <v>1688</v>
      </c>
      <c r="I917" s="15" t="s">
        <v>1688</v>
      </c>
      <c r="J917" s="12" t="s">
        <v>26</v>
      </c>
      <c r="K917" s="12" t="s">
        <v>24</v>
      </c>
      <c r="L917" s="12">
        <v>583</v>
      </c>
      <c r="M917" s="16">
        <v>583</v>
      </c>
      <c r="N917" s="14" t="s">
        <v>1685</v>
      </c>
      <c r="O917" s="17">
        <v>2632000</v>
      </c>
      <c r="P917" s="17">
        <v>837391.30434782605</v>
      </c>
      <c r="Q917" s="18">
        <v>3469000</v>
      </c>
      <c r="R917" s="18">
        <f t="shared" si="84"/>
        <v>1088608.6956521738</v>
      </c>
      <c r="S917" s="18">
        <v>0</v>
      </c>
      <c r="T917" s="18">
        <f t="shared" si="85"/>
        <v>3720608.6956521738</v>
      </c>
      <c r="U917" s="18">
        <f t="shared" si="86"/>
        <v>3720600</v>
      </c>
      <c r="V917" s="13" t="s">
        <v>59</v>
      </c>
      <c r="W917" s="13" t="s">
        <v>81</v>
      </c>
      <c r="X917" s="44" t="s">
        <v>5933</v>
      </c>
      <c r="Y917" s="13" t="s">
        <v>60</v>
      </c>
      <c r="Z917" s="19">
        <v>43294</v>
      </c>
      <c r="AA917" s="20">
        <f t="shared" si="87"/>
        <v>3720600</v>
      </c>
      <c r="AB917" s="20">
        <v>3781500</v>
      </c>
      <c r="AC917" s="24"/>
      <c r="AD917" s="147"/>
    </row>
    <row r="918" spans="1:30" s="128" customFormat="1" ht="33" x14ac:dyDescent="0.25">
      <c r="A918" s="135">
        <v>912</v>
      </c>
      <c r="B918" s="40" t="s">
        <v>4659</v>
      </c>
      <c r="C918" s="12" t="s">
        <v>1692</v>
      </c>
      <c r="D918" s="13" t="s">
        <v>1684</v>
      </c>
      <c r="E918" s="13" t="s">
        <v>4323</v>
      </c>
      <c r="F918" s="12" t="s">
        <v>1693</v>
      </c>
      <c r="G918" s="14" t="s">
        <v>1694</v>
      </c>
      <c r="H918" s="14" t="s">
        <v>1694</v>
      </c>
      <c r="I918" s="15" t="s">
        <v>1694</v>
      </c>
      <c r="J918" s="12" t="s">
        <v>26</v>
      </c>
      <c r="K918" s="12" t="s">
        <v>24</v>
      </c>
      <c r="L918" s="12">
        <v>583</v>
      </c>
      <c r="M918" s="16">
        <v>583</v>
      </c>
      <c r="N918" s="14" t="s">
        <v>1685</v>
      </c>
      <c r="O918" s="17">
        <v>2632000</v>
      </c>
      <c r="P918" s="17">
        <v>837391.30434782605</v>
      </c>
      <c r="Q918" s="18">
        <v>3469000</v>
      </c>
      <c r="R918" s="18">
        <f t="shared" si="84"/>
        <v>1088608.6956521738</v>
      </c>
      <c r="S918" s="18">
        <v>0</v>
      </c>
      <c r="T918" s="18">
        <f t="shared" si="85"/>
        <v>3720608.6956521738</v>
      </c>
      <c r="U918" s="18">
        <f t="shared" si="86"/>
        <v>3720600</v>
      </c>
      <c r="V918" s="13" t="s">
        <v>59</v>
      </c>
      <c r="W918" s="13" t="s">
        <v>81</v>
      </c>
      <c r="X918" s="44"/>
      <c r="Y918" s="13" t="s">
        <v>60</v>
      </c>
      <c r="Z918" s="19">
        <v>43294</v>
      </c>
      <c r="AA918" s="20">
        <f t="shared" si="87"/>
        <v>3720600</v>
      </c>
      <c r="AB918" s="20">
        <v>3781500</v>
      </c>
      <c r="AC918" s="24"/>
      <c r="AD918" s="147"/>
    </row>
    <row r="919" spans="1:30" s="128" customFormat="1" ht="33" x14ac:dyDescent="0.25">
      <c r="A919" s="135">
        <v>913</v>
      </c>
      <c r="B919" s="40" t="s">
        <v>4660</v>
      </c>
      <c r="C919" s="12" t="s">
        <v>362</v>
      </c>
      <c r="D919" s="13" t="s">
        <v>356</v>
      </c>
      <c r="E919" s="13" t="s">
        <v>4325</v>
      </c>
      <c r="F919" s="12" t="s">
        <v>363</v>
      </c>
      <c r="G919" s="14" t="s">
        <v>364</v>
      </c>
      <c r="H919" s="14" t="s">
        <v>364</v>
      </c>
      <c r="I919" s="15" t="s">
        <v>364</v>
      </c>
      <c r="J919" s="12" t="s">
        <v>4</v>
      </c>
      <c r="K919" s="12" t="s">
        <v>18</v>
      </c>
      <c r="L919" s="12">
        <v>585</v>
      </c>
      <c r="M919" s="16">
        <v>585</v>
      </c>
      <c r="N919" s="14" t="s">
        <v>358</v>
      </c>
      <c r="O919" s="17">
        <v>2345000</v>
      </c>
      <c r="P919" s="17">
        <v>538434.78260869603</v>
      </c>
      <c r="Q919" s="18">
        <v>2883000</v>
      </c>
      <c r="R919" s="18">
        <f t="shared" si="84"/>
        <v>699965.2173913049</v>
      </c>
      <c r="S919" s="18">
        <v>0</v>
      </c>
      <c r="T919" s="18">
        <f t="shared" si="85"/>
        <v>3044965.2173913047</v>
      </c>
      <c r="U919" s="18">
        <f t="shared" si="86"/>
        <v>3044900</v>
      </c>
      <c r="V919" s="13" t="s">
        <v>361</v>
      </c>
      <c r="W919" s="13" t="s">
        <v>81</v>
      </c>
      <c r="X919" s="44"/>
      <c r="Y919" s="13" t="s">
        <v>29</v>
      </c>
      <c r="Z919" s="19">
        <v>43294</v>
      </c>
      <c r="AA919" s="20">
        <f t="shared" si="87"/>
        <v>3044900</v>
      </c>
      <c r="AB919" s="20">
        <v>3084100</v>
      </c>
      <c r="AC919" s="24"/>
      <c r="AD919" s="147"/>
    </row>
    <row r="920" spans="1:30" s="128" customFormat="1" ht="33" x14ac:dyDescent="0.25">
      <c r="A920" s="135">
        <v>914</v>
      </c>
      <c r="B920" s="40" t="s">
        <v>4661</v>
      </c>
      <c r="C920" s="12" t="s">
        <v>359</v>
      </c>
      <c r="D920" s="13" t="s">
        <v>356</v>
      </c>
      <c r="E920" s="13" t="s">
        <v>4325</v>
      </c>
      <c r="F920" s="12" t="s">
        <v>360</v>
      </c>
      <c r="G920" s="14" t="s">
        <v>357</v>
      </c>
      <c r="H920" s="14" t="s">
        <v>357</v>
      </c>
      <c r="I920" s="15" t="s">
        <v>357</v>
      </c>
      <c r="J920" s="12" t="s">
        <v>5</v>
      </c>
      <c r="K920" s="12" t="s">
        <v>24</v>
      </c>
      <c r="L920" s="12">
        <v>585</v>
      </c>
      <c r="M920" s="16">
        <v>585</v>
      </c>
      <c r="N920" s="14" t="s">
        <v>358</v>
      </c>
      <c r="O920" s="17">
        <v>2345000</v>
      </c>
      <c r="P920" s="17">
        <v>538434.78260869603</v>
      </c>
      <c r="Q920" s="18">
        <v>2883000</v>
      </c>
      <c r="R920" s="18">
        <f t="shared" si="84"/>
        <v>699965.2173913049</v>
      </c>
      <c r="S920" s="18">
        <v>0</v>
      </c>
      <c r="T920" s="18">
        <f t="shared" si="85"/>
        <v>3044965.2173913047</v>
      </c>
      <c r="U920" s="18">
        <f t="shared" si="86"/>
        <v>3044900</v>
      </c>
      <c r="V920" s="13" t="s">
        <v>361</v>
      </c>
      <c r="W920" s="13" t="s">
        <v>81</v>
      </c>
      <c r="X920" s="44"/>
      <c r="Y920" s="13" t="s">
        <v>29</v>
      </c>
      <c r="Z920" s="19">
        <v>43294</v>
      </c>
      <c r="AA920" s="20">
        <f t="shared" si="87"/>
        <v>3044900</v>
      </c>
      <c r="AB920" s="20">
        <v>3084100</v>
      </c>
      <c r="AC920" s="24"/>
      <c r="AD920" s="147"/>
    </row>
    <row r="921" spans="1:30" s="128" customFormat="1" ht="33" x14ac:dyDescent="0.25">
      <c r="A921" s="135">
        <v>915</v>
      </c>
      <c r="B921" s="40" t="s">
        <v>4662</v>
      </c>
      <c r="C921" s="12" t="s">
        <v>365</v>
      </c>
      <c r="D921" s="13" t="s">
        <v>356</v>
      </c>
      <c r="E921" s="13" t="s">
        <v>4323</v>
      </c>
      <c r="F921" s="12" t="s">
        <v>366</v>
      </c>
      <c r="G921" s="14" t="s">
        <v>367</v>
      </c>
      <c r="H921" s="14" t="s">
        <v>367</v>
      </c>
      <c r="I921" s="15" t="s">
        <v>367</v>
      </c>
      <c r="J921" s="12" t="s">
        <v>26</v>
      </c>
      <c r="K921" s="12" t="s">
        <v>22</v>
      </c>
      <c r="L921" s="12">
        <v>585</v>
      </c>
      <c r="M921" s="16">
        <v>585</v>
      </c>
      <c r="N921" s="14" t="s">
        <v>358</v>
      </c>
      <c r="O921" s="17">
        <v>2345000</v>
      </c>
      <c r="P921" s="17">
        <v>538434.78260869603</v>
      </c>
      <c r="Q921" s="18">
        <v>2883000</v>
      </c>
      <c r="R921" s="18">
        <f t="shared" si="84"/>
        <v>699965.2173913049</v>
      </c>
      <c r="S921" s="18">
        <v>0</v>
      </c>
      <c r="T921" s="18">
        <f t="shared" si="85"/>
        <v>3044965.2173913047</v>
      </c>
      <c r="U921" s="18">
        <f t="shared" si="86"/>
        <v>3044900</v>
      </c>
      <c r="V921" s="13" t="s">
        <v>59</v>
      </c>
      <c r="W921" s="13" t="s">
        <v>81</v>
      </c>
      <c r="X921" s="44" t="s">
        <v>5933</v>
      </c>
      <c r="Y921" s="13" t="s">
        <v>60</v>
      </c>
      <c r="Z921" s="19">
        <v>43294</v>
      </c>
      <c r="AA921" s="20">
        <f t="shared" si="87"/>
        <v>3044900</v>
      </c>
      <c r="AB921" s="20">
        <v>3084100</v>
      </c>
      <c r="AC921" s="24"/>
      <c r="AD921" s="147"/>
    </row>
    <row r="922" spans="1:30" s="128" customFormat="1" ht="33" x14ac:dyDescent="0.25">
      <c r="A922" s="135">
        <v>916</v>
      </c>
      <c r="B922" s="40" t="s">
        <v>4663</v>
      </c>
      <c r="C922" s="12" t="s">
        <v>368</v>
      </c>
      <c r="D922" s="13" t="s">
        <v>369</v>
      </c>
      <c r="E922" s="13" t="s">
        <v>5298</v>
      </c>
      <c r="F922" s="12" t="s">
        <v>370</v>
      </c>
      <c r="G922" s="14" t="s">
        <v>371</v>
      </c>
      <c r="H922" s="14" t="s">
        <v>371</v>
      </c>
      <c r="I922" s="15" t="s">
        <v>371</v>
      </c>
      <c r="J922" s="12" t="s">
        <v>26</v>
      </c>
      <c r="K922" s="12" t="s">
        <v>22</v>
      </c>
      <c r="L922" s="12">
        <v>586</v>
      </c>
      <c r="M922" s="16">
        <v>586</v>
      </c>
      <c r="N922" s="14" t="s">
        <v>372</v>
      </c>
      <c r="O922" s="17">
        <v>2302000</v>
      </c>
      <c r="P922" s="17">
        <v>358434.78260869603</v>
      </c>
      <c r="Q922" s="18">
        <v>2660000</v>
      </c>
      <c r="R922" s="18">
        <f t="shared" si="84"/>
        <v>465965.21739130485</v>
      </c>
      <c r="S922" s="18">
        <v>0</v>
      </c>
      <c r="T922" s="18">
        <f t="shared" si="85"/>
        <v>2767965.2173913047</v>
      </c>
      <c r="U922" s="18">
        <f t="shared" si="86"/>
        <v>2767900</v>
      </c>
      <c r="V922" s="13" t="s">
        <v>34</v>
      </c>
      <c r="W922" s="13" t="s">
        <v>81</v>
      </c>
      <c r="X922" s="50" t="s">
        <v>5931</v>
      </c>
      <c r="Y922" s="13" t="s">
        <v>35</v>
      </c>
      <c r="Z922" s="19">
        <v>43294</v>
      </c>
      <c r="AA922" s="20">
        <f t="shared" si="87"/>
        <v>2767900</v>
      </c>
      <c r="AB922" s="20">
        <v>2794000</v>
      </c>
      <c r="AC922" s="24"/>
      <c r="AD922" s="147"/>
    </row>
    <row r="923" spans="1:30" s="128" customFormat="1" ht="33" x14ac:dyDescent="0.25">
      <c r="A923" s="135">
        <v>917</v>
      </c>
      <c r="B923" s="40" t="s">
        <v>4664</v>
      </c>
      <c r="C923" s="12" t="s">
        <v>373</v>
      </c>
      <c r="D923" s="13" t="s">
        <v>369</v>
      </c>
      <c r="E923" s="13" t="s">
        <v>4327</v>
      </c>
      <c r="F923" s="12" t="s">
        <v>374</v>
      </c>
      <c r="G923" s="14" t="s">
        <v>375</v>
      </c>
      <c r="H923" s="14" t="s">
        <v>375</v>
      </c>
      <c r="I923" s="15" t="s">
        <v>375</v>
      </c>
      <c r="J923" s="12" t="s">
        <v>26</v>
      </c>
      <c r="K923" s="12" t="s">
        <v>18</v>
      </c>
      <c r="L923" s="12">
        <v>586</v>
      </c>
      <c r="M923" s="16">
        <v>586</v>
      </c>
      <c r="N923" s="14" t="s">
        <v>372</v>
      </c>
      <c r="O923" s="17">
        <v>2302000</v>
      </c>
      <c r="P923" s="17">
        <v>358434.78260869603</v>
      </c>
      <c r="Q923" s="18">
        <v>2660000</v>
      </c>
      <c r="R923" s="18">
        <f t="shared" si="84"/>
        <v>465965.21739130485</v>
      </c>
      <c r="S923" s="18">
        <v>0</v>
      </c>
      <c r="T923" s="18">
        <f t="shared" si="85"/>
        <v>2767965.2173913047</v>
      </c>
      <c r="U923" s="18">
        <f t="shared" si="86"/>
        <v>2767900</v>
      </c>
      <c r="V923" s="13" t="s">
        <v>50</v>
      </c>
      <c r="W923" s="13" t="s">
        <v>81</v>
      </c>
      <c r="X923" s="50" t="s">
        <v>5931</v>
      </c>
      <c r="Y923" s="13" t="s">
        <v>21</v>
      </c>
      <c r="Z923" s="19">
        <v>43294</v>
      </c>
      <c r="AA923" s="20">
        <f t="shared" si="87"/>
        <v>2767900</v>
      </c>
      <c r="AB923" s="20">
        <v>2794000</v>
      </c>
      <c r="AC923" s="24"/>
      <c r="AD923" s="147"/>
    </row>
    <row r="924" spans="1:30" s="128" customFormat="1" ht="33" x14ac:dyDescent="0.25">
      <c r="A924" s="135">
        <v>918</v>
      </c>
      <c r="B924" s="40" t="s">
        <v>4665</v>
      </c>
      <c r="C924" s="12" t="s">
        <v>376</v>
      </c>
      <c r="D924" s="13" t="s">
        <v>369</v>
      </c>
      <c r="E924" s="13" t="s">
        <v>4323</v>
      </c>
      <c r="F924" s="12" t="s">
        <v>377</v>
      </c>
      <c r="G924" s="14" t="s">
        <v>378</v>
      </c>
      <c r="H924" s="14" t="s">
        <v>378</v>
      </c>
      <c r="I924" s="15" t="s">
        <v>378</v>
      </c>
      <c r="J924" s="12" t="s">
        <v>112</v>
      </c>
      <c r="K924" s="12" t="s">
        <v>22</v>
      </c>
      <c r="L924" s="12">
        <v>586</v>
      </c>
      <c r="M924" s="16">
        <v>586</v>
      </c>
      <c r="N924" s="14" t="s">
        <v>372</v>
      </c>
      <c r="O924" s="17">
        <v>2302000</v>
      </c>
      <c r="P924" s="17">
        <v>358434.78260869603</v>
      </c>
      <c r="Q924" s="18">
        <v>2660000</v>
      </c>
      <c r="R924" s="18">
        <f t="shared" si="84"/>
        <v>465965.21739130485</v>
      </c>
      <c r="S924" s="18">
        <v>0</v>
      </c>
      <c r="T924" s="18">
        <f t="shared" si="85"/>
        <v>2767965.2173913047</v>
      </c>
      <c r="U924" s="18">
        <f t="shared" si="86"/>
        <v>2767900</v>
      </c>
      <c r="V924" s="13" t="s">
        <v>59</v>
      </c>
      <c r="W924" s="13" t="s">
        <v>81</v>
      </c>
      <c r="X924" s="50" t="s">
        <v>5931</v>
      </c>
      <c r="Y924" s="13" t="s">
        <v>29</v>
      </c>
      <c r="Z924" s="19">
        <v>43294</v>
      </c>
      <c r="AA924" s="20">
        <f t="shared" si="87"/>
        <v>2767900</v>
      </c>
      <c r="AB924" s="20">
        <v>2794000</v>
      </c>
      <c r="AC924" s="24"/>
      <c r="AD924" s="147"/>
    </row>
    <row r="925" spans="1:30" s="128" customFormat="1" ht="49.5" x14ac:dyDescent="0.25">
      <c r="A925" s="135">
        <v>919</v>
      </c>
      <c r="B925" s="40" t="s">
        <v>4666</v>
      </c>
      <c r="C925" s="12" t="s">
        <v>379</v>
      </c>
      <c r="D925" s="13" t="s">
        <v>369</v>
      </c>
      <c r="E925" s="13" t="s">
        <v>4323</v>
      </c>
      <c r="F925" s="12" t="s">
        <v>380</v>
      </c>
      <c r="G925" s="14" t="s">
        <v>381</v>
      </c>
      <c r="H925" s="14" t="s">
        <v>381</v>
      </c>
      <c r="I925" s="15" t="s">
        <v>381</v>
      </c>
      <c r="J925" s="12" t="s">
        <v>112</v>
      </c>
      <c r="K925" s="12" t="s">
        <v>22</v>
      </c>
      <c r="L925" s="12">
        <v>586</v>
      </c>
      <c r="M925" s="16">
        <v>586</v>
      </c>
      <c r="N925" s="14" t="s">
        <v>372</v>
      </c>
      <c r="O925" s="17">
        <v>2302000</v>
      </c>
      <c r="P925" s="17">
        <v>358434.78260869603</v>
      </c>
      <c r="Q925" s="18">
        <v>2660000</v>
      </c>
      <c r="R925" s="18">
        <f t="shared" si="84"/>
        <v>465965.21739130485</v>
      </c>
      <c r="S925" s="18">
        <v>0</v>
      </c>
      <c r="T925" s="18">
        <f t="shared" si="85"/>
        <v>2767965.2173913047</v>
      </c>
      <c r="U925" s="18">
        <f t="shared" si="86"/>
        <v>2767900</v>
      </c>
      <c r="V925" s="13" t="s">
        <v>59</v>
      </c>
      <c r="W925" s="13" t="s">
        <v>81</v>
      </c>
      <c r="X925" s="50" t="s">
        <v>5931</v>
      </c>
      <c r="Y925" s="13" t="s">
        <v>29</v>
      </c>
      <c r="Z925" s="19">
        <v>43294</v>
      </c>
      <c r="AA925" s="20">
        <f t="shared" si="87"/>
        <v>2767900</v>
      </c>
      <c r="AB925" s="20">
        <v>2794000</v>
      </c>
      <c r="AC925" s="24"/>
      <c r="AD925" s="147"/>
    </row>
    <row r="926" spans="1:30" s="128" customFormat="1" ht="33" x14ac:dyDescent="0.25">
      <c r="A926" s="135">
        <v>920</v>
      </c>
      <c r="B926" s="40" t="s">
        <v>4667</v>
      </c>
      <c r="C926" s="12" t="s">
        <v>384</v>
      </c>
      <c r="D926" s="13" t="s">
        <v>382</v>
      </c>
      <c r="E926" s="13" t="s">
        <v>5298</v>
      </c>
      <c r="F926" s="12" t="s">
        <v>385</v>
      </c>
      <c r="G926" s="14" t="s">
        <v>3994</v>
      </c>
      <c r="H926" s="14" t="s">
        <v>3994</v>
      </c>
      <c r="I926" s="15" t="s">
        <v>386</v>
      </c>
      <c r="J926" s="12" t="s">
        <v>5</v>
      </c>
      <c r="K926" s="12" t="s">
        <v>18</v>
      </c>
      <c r="L926" s="12">
        <v>587</v>
      </c>
      <c r="M926" s="16">
        <v>587</v>
      </c>
      <c r="N926" s="14" t="s">
        <v>383</v>
      </c>
      <c r="O926" s="17">
        <v>3585000</v>
      </c>
      <c r="P926" s="17">
        <v>1245913.04347826</v>
      </c>
      <c r="Q926" s="18">
        <v>4830000</v>
      </c>
      <c r="R926" s="18">
        <f t="shared" si="84"/>
        <v>1619686.9565217379</v>
      </c>
      <c r="S926" s="18">
        <v>0</v>
      </c>
      <c r="T926" s="18">
        <f t="shared" si="85"/>
        <v>5204686.9565217383</v>
      </c>
      <c r="U926" s="18">
        <f t="shared" si="86"/>
        <v>5204600</v>
      </c>
      <c r="V926" s="13" t="s">
        <v>34</v>
      </c>
      <c r="W926" s="13" t="s">
        <v>81</v>
      </c>
      <c r="X926" s="44"/>
      <c r="Y926" s="13" t="s">
        <v>35</v>
      </c>
      <c r="Z926" s="19">
        <v>43294</v>
      </c>
      <c r="AA926" s="20">
        <f t="shared" si="87"/>
        <v>5204600</v>
      </c>
      <c r="AB926" s="20">
        <v>5295300</v>
      </c>
      <c r="AC926" s="24"/>
      <c r="AD926" s="147"/>
    </row>
    <row r="927" spans="1:30" s="128" customFormat="1" ht="33" x14ac:dyDescent="0.25">
      <c r="A927" s="135">
        <v>921</v>
      </c>
      <c r="B927" s="40" t="s">
        <v>4668</v>
      </c>
      <c r="C927" s="12" t="s">
        <v>387</v>
      </c>
      <c r="D927" s="13" t="s">
        <v>382</v>
      </c>
      <c r="E927" s="13" t="s">
        <v>5298</v>
      </c>
      <c r="F927" s="12" t="s">
        <v>388</v>
      </c>
      <c r="G927" s="14" t="s">
        <v>3994</v>
      </c>
      <c r="H927" s="14" t="s">
        <v>3994</v>
      </c>
      <c r="I927" s="15" t="s">
        <v>386</v>
      </c>
      <c r="J927" s="12" t="s">
        <v>5</v>
      </c>
      <c r="K927" s="12" t="s">
        <v>22</v>
      </c>
      <c r="L927" s="12">
        <v>587</v>
      </c>
      <c r="M927" s="16">
        <v>587</v>
      </c>
      <c r="N927" s="14" t="s">
        <v>383</v>
      </c>
      <c r="O927" s="17">
        <v>3585000</v>
      </c>
      <c r="P927" s="17">
        <v>1245913.04347826</v>
      </c>
      <c r="Q927" s="18">
        <v>4830000</v>
      </c>
      <c r="R927" s="18">
        <f t="shared" si="84"/>
        <v>1619686.9565217379</v>
      </c>
      <c r="S927" s="18">
        <v>0</v>
      </c>
      <c r="T927" s="18">
        <f t="shared" si="85"/>
        <v>5204686.9565217383</v>
      </c>
      <c r="U927" s="18">
        <f t="shared" si="86"/>
        <v>5204600</v>
      </c>
      <c r="V927" s="13" t="s">
        <v>34</v>
      </c>
      <c r="W927" s="13" t="s">
        <v>81</v>
      </c>
      <c r="X927" s="44"/>
      <c r="Y927" s="13" t="s">
        <v>35</v>
      </c>
      <c r="Z927" s="19">
        <v>43294</v>
      </c>
      <c r="AA927" s="20">
        <f t="shared" si="87"/>
        <v>5204600</v>
      </c>
      <c r="AB927" s="20">
        <v>5295300</v>
      </c>
      <c r="AC927" s="24"/>
      <c r="AD927" s="147"/>
    </row>
    <row r="928" spans="1:30" s="128" customFormat="1" ht="66" x14ac:dyDescent="0.25">
      <c r="A928" s="135">
        <v>922</v>
      </c>
      <c r="B928" s="40" t="s">
        <v>4669</v>
      </c>
      <c r="C928" s="12" t="s">
        <v>392</v>
      </c>
      <c r="D928" s="13" t="s">
        <v>382</v>
      </c>
      <c r="E928" s="13" t="s">
        <v>4327</v>
      </c>
      <c r="F928" s="12" t="s">
        <v>393</v>
      </c>
      <c r="G928" s="14" t="s">
        <v>394</v>
      </c>
      <c r="H928" s="14" t="s">
        <v>394</v>
      </c>
      <c r="I928" s="15" t="s">
        <v>394</v>
      </c>
      <c r="J928" s="12" t="s">
        <v>5</v>
      </c>
      <c r="K928" s="12" t="s">
        <v>24</v>
      </c>
      <c r="L928" s="12">
        <v>587</v>
      </c>
      <c r="M928" s="16">
        <v>587</v>
      </c>
      <c r="N928" s="14" t="s">
        <v>383</v>
      </c>
      <c r="O928" s="17">
        <v>3585000</v>
      </c>
      <c r="P928" s="17">
        <v>1245913.04347826</v>
      </c>
      <c r="Q928" s="18">
        <v>4830000</v>
      </c>
      <c r="R928" s="18">
        <f t="shared" si="84"/>
        <v>1619686.9565217379</v>
      </c>
      <c r="S928" s="18">
        <v>0</v>
      </c>
      <c r="T928" s="18">
        <f t="shared" si="85"/>
        <v>5204686.9565217383</v>
      </c>
      <c r="U928" s="18">
        <f t="shared" si="86"/>
        <v>5204600</v>
      </c>
      <c r="V928" s="13" t="s">
        <v>50</v>
      </c>
      <c r="W928" s="13" t="s">
        <v>81</v>
      </c>
      <c r="X928" s="50" t="s">
        <v>5932</v>
      </c>
      <c r="Y928" s="13" t="s">
        <v>21</v>
      </c>
      <c r="Z928" s="19">
        <v>43294</v>
      </c>
      <c r="AA928" s="20">
        <f t="shared" si="87"/>
        <v>5204600</v>
      </c>
      <c r="AB928" s="20">
        <v>5295300</v>
      </c>
      <c r="AC928" s="24"/>
      <c r="AD928" s="147"/>
    </row>
    <row r="929" spans="1:30" s="128" customFormat="1" ht="33" x14ac:dyDescent="0.25">
      <c r="A929" s="135">
        <v>923</v>
      </c>
      <c r="B929" s="40" t="s">
        <v>4670</v>
      </c>
      <c r="C929" s="12" t="s">
        <v>389</v>
      </c>
      <c r="D929" s="13" t="s">
        <v>382</v>
      </c>
      <c r="E929" s="13" t="s">
        <v>4327</v>
      </c>
      <c r="F929" s="12" t="s">
        <v>390</v>
      </c>
      <c r="G929" s="14" t="s">
        <v>391</v>
      </c>
      <c r="H929" s="14" t="s">
        <v>391</v>
      </c>
      <c r="I929" s="15" t="s">
        <v>391</v>
      </c>
      <c r="J929" s="12" t="s">
        <v>26</v>
      </c>
      <c r="K929" s="12" t="s">
        <v>18</v>
      </c>
      <c r="L929" s="12">
        <v>587</v>
      </c>
      <c r="M929" s="16">
        <v>587</v>
      </c>
      <c r="N929" s="14" t="s">
        <v>383</v>
      </c>
      <c r="O929" s="17">
        <v>3585000</v>
      </c>
      <c r="P929" s="17">
        <v>1245913.04347826</v>
      </c>
      <c r="Q929" s="18">
        <v>4830000</v>
      </c>
      <c r="R929" s="18">
        <f t="shared" si="84"/>
        <v>1619686.9565217379</v>
      </c>
      <c r="S929" s="18">
        <v>0</v>
      </c>
      <c r="T929" s="18">
        <f t="shared" si="85"/>
        <v>5204686.9565217383</v>
      </c>
      <c r="U929" s="18">
        <f t="shared" si="86"/>
        <v>5204600</v>
      </c>
      <c r="V929" s="13" t="s">
        <v>50</v>
      </c>
      <c r="W929" s="13" t="s">
        <v>81</v>
      </c>
      <c r="X929" s="50" t="s">
        <v>5931</v>
      </c>
      <c r="Y929" s="13" t="s">
        <v>21</v>
      </c>
      <c r="Z929" s="19">
        <v>43294</v>
      </c>
      <c r="AA929" s="20">
        <f t="shared" si="87"/>
        <v>5204600</v>
      </c>
      <c r="AB929" s="20">
        <v>5295300</v>
      </c>
      <c r="AC929" s="24"/>
      <c r="AD929" s="147"/>
    </row>
    <row r="930" spans="1:30" s="128" customFormat="1" ht="33" x14ac:dyDescent="0.25">
      <c r="A930" s="135">
        <v>924</v>
      </c>
      <c r="B930" s="40" t="s">
        <v>4671</v>
      </c>
      <c r="C930" s="12" t="s">
        <v>398</v>
      </c>
      <c r="D930" s="13" t="s">
        <v>382</v>
      </c>
      <c r="E930" s="13" t="s">
        <v>4327</v>
      </c>
      <c r="F930" s="12" t="s">
        <v>399</v>
      </c>
      <c r="G930" s="14" t="s">
        <v>383</v>
      </c>
      <c r="H930" s="14" t="s">
        <v>383</v>
      </c>
      <c r="I930" s="15" t="s">
        <v>383</v>
      </c>
      <c r="J930" s="12" t="s">
        <v>5</v>
      </c>
      <c r="K930" s="12" t="s">
        <v>24</v>
      </c>
      <c r="L930" s="12">
        <v>587</v>
      </c>
      <c r="M930" s="16">
        <v>587</v>
      </c>
      <c r="N930" s="14" t="s">
        <v>383</v>
      </c>
      <c r="O930" s="17">
        <v>3585000</v>
      </c>
      <c r="P930" s="17">
        <v>1245913.04347826</v>
      </c>
      <c r="Q930" s="18">
        <v>4830000</v>
      </c>
      <c r="R930" s="18">
        <f t="shared" si="84"/>
        <v>1619686.9565217379</v>
      </c>
      <c r="S930" s="18">
        <v>0</v>
      </c>
      <c r="T930" s="18">
        <f t="shared" si="85"/>
        <v>5204686.9565217383</v>
      </c>
      <c r="U930" s="18">
        <f t="shared" si="86"/>
        <v>5204600</v>
      </c>
      <c r="V930" s="13" t="s">
        <v>50</v>
      </c>
      <c r="W930" s="13" t="s">
        <v>81</v>
      </c>
      <c r="X930" s="50" t="s">
        <v>5931</v>
      </c>
      <c r="Y930" s="13" t="s">
        <v>21</v>
      </c>
      <c r="Z930" s="19">
        <v>43294</v>
      </c>
      <c r="AA930" s="20">
        <f t="shared" si="87"/>
        <v>5204600</v>
      </c>
      <c r="AB930" s="20">
        <v>5295300</v>
      </c>
      <c r="AC930" s="24"/>
      <c r="AD930" s="147"/>
    </row>
    <row r="931" spans="1:30" s="128" customFormat="1" ht="33" x14ac:dyDescent="0.25">
      <c r="A931" s="135">
        <v>925</v>
      </c>
      <c r="B931" s="40" t="s">
        <v>4672</v>
      </c>
      <c r="C931" s="12" t="s">
        <v>395</v>
      </c>
      <c r="D931" s="13" t="s">
        <v>382</v>
      </c>
      <c r="E931" s="13" t="s">
        <v>4327</v>
      </c>
      <c r="F931" s="12" t="s">
        <v>396</v>
      </c>
      <c r="G931" s="14" t="s">
        <v>397</v>
      </c>
      <c r="H931" s="14" t="s">
        <v>397</v>
      </c>
      <c r="I931" s="15" t="s">
        <v>397</v>
      </c>
      <c r="J931" s="12" t="s">
        <v>5</v>
      </c>
      <c r="K931" s="12" t="s">
        <v>24</v>
      </c>
      <c r="L931" s="12">
        <v>587</v>
      </c>
      <c r="M931" s="16">
        <v>587</v>
      </c>
      <c r="N931" s="14" t="s">
        <v>383</v>
      </c>
      <c r="O931" s="17">
        <v>3585000</v>
      </c>
      <c r="P931" s="17">
        <v>1245913.04347826</v>
      </c>
      <c r="Q931" s="18">
        <v>4830000</v>
      </c>
      <c r="R931" s="18">
        <f t="shared" si="84"/>
        <v>1619686.9565217379</v>
      </c>
      <c r="S931" s="18">
        <v>0</v>
      </c>
      <c r="T931" s="18">
        <f t="shared" si="85"/>
        <v>5204686.9565217383</v>
      </c>
      <c r="U931" s="18">
        <f t="shared" si="86"/>
        <v>5204600</v>
      </c>
      <c r="V931" s="13" t="s">
        <v>50</v>
      </c>
      <c r="W931" s="13" t="s">
        <v>81</v>
      </c>
      <c r="X931" s="50" t="s">
        <v>5934</v>
      </c>
      <c r="Y931" s="13" t="s">
        <v>21</v>
      </c>
      <c r="Z931" s="19">
        <v>43294</v>
      </c>
      <c r="AA931" s="20">
        <f t="shared" si="87"/>
        <v>5204600</v>
      </c>
      <c r="AB931" s="20">
        <v>5295300</v>
      </c>
      <c r="AC931" s="24"/>
      <c r="AD931" s="147"/>
    </row>
    <row r="932" spans="1:30" s="128" customFormat="1" ht="49.5" x14ac:dyDescent="0.25">
      <c r="A932" s="135">
        <v>926</v>
      </c>
      <c r="B932" s="40" t="s">
        <v>4673</v>
      </c>
      <c r="C932" s="12" t="s">
        <v>1697</v>
      </c>
      <c r="D932" s="13" t="s">
        <v>1695</v>
      </c>
      <c r="E932" s="13" t="s">
        <v>4323</v>
      </c>
      <c r="F932" s="12" t="s">
        <v>1698</v>
      </c>
      <c r="G932" s="14" t="s">
        <v>1699</v>
      </c>
      <c r="H932" s="14" t="s">
        <v>1699</v>
      </c>
      <c r="I932" s="15" t="s">
        <v>1699</v>
      </c>
      <c r="J932" s="12" t="s">
        <v>5</v>
      </c>
      <c r="K932" s="12" t="s">
        <v>40</v>
      </c>
      <c r="L932" s="12">
        <v>588</v>
      </c>
      <c r="M932" s="16">
        <v>588</v>
      </c>
      <c r="N932" s="14" t="s">
        <v>1696</v>
      </c>
      <c r="O932" s="17">
        <v>3720000</v>
      </c>
      <c r="P932" s="17">
        <v>1494782.60869565</v>
      </c>
      <c r="Q932" s="18">
        <v>5214000</v>
      </c>
      <c r="R932" s="18">
        <f t="shared" si="84"/>
        <v>1943217.3913043449</v>
      </c>
      <c r="S932" s="18">
        <v>0</v>
      </c>
      <c r="T932" s="18">
        <f t="shared" si="85"/>
        <v>5663217.3913043449</v>
      </c>
      <c r="U932" s="18">
        <f t="shared" si="86"/>
        <v>5663200</v>
      </c>
      <c r="V932" s="13" t="s">
        <v>59</v>
      </c>
      <c r="W932" s="13" t="s">
        <v>81</v>
      </c>
      <c r="X932" s="44" t="s">
        <v>5933</v>
      </c>
      <c r="Y932" s="13" t="s">
        <v>60</v>
      </c>
      <c r="Z932" s="19">
        <v>43294</v>
      </c>
      <c r="AA932" s="20">
        <f t="shared" si="87"/>
        <v>5663200</v>
      </c>
      <c r="AB932" s="20">
        <v>5772000</v>
      </c>
      <c r="AC932" s="24"/>
      <c r="AD932" s="147"/>
    </row>
    <row r="933" spans="1:30" s="128" customFormat="1" ht="33" x14ac:dyDescent="0.25">
      <c r="A933" s="135">
        <v>927</v>
      </c>
      <c r="B933" s="40" t="s">
        <v>4674</v>
      </c>
      <c r="C933" s="12" t="s">
        <v>1705</v>
      </c>
      <c r="D933" s="13" t="s">
        <v>1700</v>
      </c>
      <c r="E933" s="13" t="s">
        <v>4327</v>
      </c>
      <c r="F933" s="12" t="s">
        <v>1706</v>
      </c>
      <c r="G933" s="14" t="s">
        <v>1707</v>
      </c>
      <c r="H933" s="14" t="s">
        <v>1707</v>
      </c>
      <c r="I933" s="15" t="s">
        <v>1707</v>
      </c>
      <c r="J933" s="12" t="s">
        <v>26</v>
      </c>
      <c r="K933" s="12" t="s">
        <v>24</v>
      </c>
      <c r="L933" s="12">
        <v>593</v>
      </c>
      <c r="M933" s="16">
        <v>593</v>
      </c>
      <c r="N933" s="82" t="s">
        <v>1701</v>
      </c>
      <c r="O933" s="17">
        <v>1210000</v>
      </c>
      <c r="P933" s="17">
        <v>912521.73913043505</v>
      </c>
      <c r="Q933" s="18">
        <v>2122000</v>
      </c>
      <c r="R933" s="18">
        <f t="shared" si="84"/>
        <v>1186278.2608695654</v>
      </c>
      <c r="S933" s="18">
        <v>0</v>
      </c>
      <c r="T933" s="18">
        <f t="shared" si="85"/>
        <v>2396278.2608695654</v>
      </c>
      <c r="U933" s="18">
        <f t="shared" si="86"/>
        <v>2396200</v>
      </c>
      <c r="V933" s="13" t="s">
        <v>50</v>
      </c>
      <c r="W933" s="13" t="s">
        <v>81</v>
      </c>
      <c r="X933" s="50" t="s">
        <v>5934</v>
      </c>
      <c r="Y933" s="13" t="s">
        <v>25</v>
      </c>
      <c r="Z933" s="19">
        <v>43294</v>
      </c>
      <c r="AA933" s="20">
        <f t="shared" si="87"/>
        <v>2396200</v>
      </c>
      <c r="AB933" s="20">
        <v>2462700</v>
      </c>
      <c r="AC933" s="24"/>
      <c r="AD933" s="147"/>
    </row>
    <row r="934" spans="1:30" s="128" customFormat="1" ht="16.5" x14ac:dyDescent="0.25">
      <c r="A934" s="135">
        <v>928</v>
      </c>
      <c r="B934" s="40" t="s">
        <v>4675</v>
      </c>
      <c r="C934" s="12" t="s">
        <v>1702</v>
      </c>
      <c r="D934" s="13" t="s">
        <v>1700</v>
      </c>
      <c r="E934" s="13" t="s">
        <v>4327</v>
      </c>
      <c r="F934" s="12" t="s">
        <v>1703</v>
      </c>
      <c r="G934" s="14" t="s">
        <v>1704</v>
      </c>
      <c r="H934" s="14" t="s">
        <v>1704</v>
      </c>
      <c r="I934" s="15" t="s">
        <v>1704</v>
      </c>
      <c r="J934" s="12" t="s">
        <v>26</v>
      </c>
      <c r="K934" s="12" t="s">
        <v>18</v>
      </c>
      <c r="L934" s="12">
        <v>593</v>
      </c>
      <c r="M934" s="16">
        <v>593</v>
      </c>
      <c r="N934" s="82" t="s">
        <v>1701</v>
      </c>
      <c r="O934" s="17">
        <v>1210000</v>
      </c>
      <c r="P934" s="17">
        <v>912521.73913043505</v>
      </c>
      <c r="Q934" s="18">
        <v>2122000</v>
      </c>
      <c r="R934" s="18">
        <f t="shared" si="84"/>
        <v>1186278.2608695654</v>
      </c>
      <c r="S934" s="18">
        <v>0</v>
      </c>
      <c r="T934" s="18">
        <f t="shared" si="85"/>
        <v>2396278.2608695654</v>
      </c>
      <c r="U934" s="18">
        <f t="shared" si="86"/>
        <v>2396200</v>
      </c>
      <c r="V934" s="13" t="s">
        <v>50</v>
      </c>
      <c r="W934" s="13" t="s">
        <v>81</v>
      </c>
      <c r="X934" s="44" t="s">
        <v>5933</v>
      </c>
      <c r="Y934" s="13" t="s">
        <v>25</v>
      </c>
      <c r="Z934" s="19">
        <v>43294</v>
      </c>
      <c r="AA934" s="20">
        <f t="shared" si="87"/>
        <v>2396200</v>
      </c>
      <c r="AB934" s="20">
        <v>2462700</v>
      </c>
      <c r="AC934" s="24"/>
      <c r="AD934" s="147"/>
    </row>
    <row r="935" spans="1:30" s="128" customFormat="1" ht="16.5" x14ac:dyDescent="0.25">
      <c r="A935" s="135">
        <v>929</v>
      </c>
      <c r="B935" s="40" t="s">
        <v>4676</v>
      </c>
      <c r="C935" s="12" t="s">
        <v>1708</v>
      </c>
      <c r="D935" s="13" t="s">
        <v>1700</v>
      </c>
      <c r="E935" s="13" t="s">
        <v>4327</v>
      </c>
      <c r="F935" s="12" t="s">
        <v>1709</v>
      </c>
      <c r="G935" s="14" t="s">
        <v>1710</v>
      </c>
      <c r="H935" s="14" t="s">
        <v>1710</v>
      </c>
      <c r="I935" s="15" t="s">
        <v>1710</v>
      </c>
      <c r="J935" s="12" t="s">
        <v>5</v>
      </c>
      <c r="K935" s="12" t="s">
        <v>24</v>
      </c>
      <c r="L935" s="12">
        <v>593</v>
      </c>
      <c r="M935" s="16">
        <v>593</v>
      </c>
      <c r="N935" s="82" t="s">
        <v>1701</v>
      </c>
      <c r="O935" s="17">
        <v>1210000</v>
      </c>
      <c r="P935" s="17">
        <v>912521.73913043505</v>
      </c>
      <c r="Q935" s="18">
        <v>2122000</v>
      </c>
      <c r="R935" s="18">
        <f t="shared" si="84"/>
        <v>1186278.2608695654</v>
      </c>
      <c r="S935" s="18">
        <v>0</v>
      </c>
      <c r="T935" s="18">
        <f t="shared" si="85"/>
        <v>2396278.2608695654</v>
      </c>
      <c r="U935" s="18">
        <f t="shared" si="86"/>
        <v>2396200</v>
      </c>
      <c r="V935" s="13" t="s">
        <v>50</v>
      </c>
      <c r="W935" s="13" t="s">
        <v>81</v>
      </c>
      <c r="X935" s="44" t="s">
        <v>5933</v>
      </c>
      <c r="Y935" s="13" t="s">
        <v>25</v>
      </c>
      <c r="Z935" s="19">
        <v>43294</v>
      </c>
      <c r="AA935" s="20">
        <f t="shared" si="87"/>
        <v>2396200</v>
      </c>
      <c r="AB935" s="20">
        <v>2462700</v>
      </c>
      <c r="AC935" s="24"/>
      <c r="AD935" s="147"/>
    </row>
    <row r="936" spans="1:30" s="128" customFormat="1" ht="33" x14ac:dyDescent="0.25">
      <c r="A936" s="135">
        <v>930</v>
      </c>
      <c r="B936" s="40" t="s">
        <v>4677</v>
      </c>
      <c r="C936" s="12" t="s">
        <v>1711</v>
      </c>
      <c r="D936" s="13" t="s">
        <v>1700</v>
      </c>
      <c r="E936" s="13" t="s">
        <v>4332</v>
      </c>
      <c r="F936" s="12" t="s">
        <v>1712</v>
      </c>
      <c r="G936" s="14" t="s">
        <v>1713</v>
      </c>
      <c r="H936" s="14" t="s">
        <v>1713</v>
      </c>
      <c r="I936" s="15" t="s">
        <v>1713</v>
      </c>
      <c r="J936" s="12" t="s">
        <v>26</v>
      </c>
      <c r="K936" s="12" t="s">
        <v>18</v>
      </c>
      <c r="L936" s="12">
        <v>593</v>
      </c>
      <c r="M936" s="16">
        <v>593</v>
      </c>
      <c r="N936" s="82" t="s">
        <v>1701</v>
      </c>
      <c r="O936" s="17">
        <v>1210000</v>
      </c>
      <c r="P936" s="17">
        <v>912521.73913043505</v>
      </c>
      <c r="Q936" s="18">
        <v>2122000</v>
      </c>
      <c r="R936" s="18">
        <f t="shared" si="84"/>
        <v>1186278.2608695654</v>
      </c>
      <c r="S936" s="18">
        <v>0</v>
      </c>
      <c r="T936" s="18">
        <f t="shared" si="85"/>
        <v>2396278.2608695654</v>
      </c>
      <c r="U936" s="18">
        <f t="shared" si="86"/>
        <v>2396200</v>
      </c>
      <c r="V936" s="13" t="s">
        <v>19</v>
      </c>
      <c r="W936" s="13" t="s">
        <v>81</v>
      </c>
      <c r="X936" s="50" t="s">
        <v>5931</v>
      </c>
      <c r="Y936" s="13" t="s">
        <v>25</v>
      </c>
      <c r="Z936" s="19">
        <v>43294</v>
      </c>
      <c r="AA936" s="20">
        <f t="shared" si="87"/>
        <v>2396200</v>
      </c>
      <c r="AB936" s="20">
        <v>2462700</v>
      </c>
      <c r="AC936" s="24"/>
      <c r="AD936" s="147"/>
    </row>
    <row r="937" spans="1:30" s="128" customFormat="1" ht="33" x14ac:dyDescent="0.25">
      <c r="A937" s="135">
        <v>931</v>
      </c>
      <c r="B937" s="40" t="s">
        <v>4678</v>
      </c>
      <c r="C937" s="12" t="s">
        <v>1714</v>
      </c>
      <c r="D937" s="13" t="s">
        <v>1700</v>
      </c>
      <c r="E937" s="13" t="s">
        <v>4323</v>
      </c>
      <c r="F937" s="12" t="s">
        <v>1715</v>
      </c>
      <c r="G937" s="14" t="s">
        <v>1716</v>
      </c>
      <c r="H937" s="14" t="s">
        <v>1716</v>
      </c>
      <c r="I937" s="15" t="s">
        <v>1716</v>
      </c>
      <c r="J937" s="12" t="s">
        <v>26</v>
      </c>
      <c r="K937" s="12" t="s">
        <v>18</v>
      </c>
      <c r="L937" s="12">
        <v>593</v>
      </c>
      <c r="M937" s="16">
        <v>593</v>
      </c>
      <c r="N937" s="82" t="s">
        <v>1701</v>
      </c>
      <c r="O937" s="17">
        <v>1210000</v>
      </c>
      <c r="P937" s="17">
        <v>912521.73913043505</v>
      </c>
      <c r="Q937" s="18">
        <v>2122000</v>
      </c>
      <c r="R937" s="18">
        <f t="shared" si="84"/>
        <v>1186278.2608695654</v>
      </c>
      <c r="S937" s="18">
        <v>0</v>
      </c>
      <c r="T937" s="18">
        <f t="shared" si="85"/>
        <v>2396278.2608695654</v>
      </c>
      <c r="U937" s="18">
        <f t="shared" si="86"/>
        <v>2396200</v>
      </c>
      <c r="V937" s="13" t="s">
        <v>59</v>
      </c>
      <c r="W937" s="13" t="s">
        <v>81</v>
      </c>
      <c r="X937" s="44" t="s">
        <v>5933</v>
      </c>
      <c r="Y937" s="13" t="s">
        <v>60</v>
      </c>
      <c r="Z937" s="19">
        <v>43294</v>
      </c>
      <c r="AA937" s="20">
        <f t="shared" si="87"/>
        <v>2396200</v>
      </c>
      <c r="AB937" s="20">
        <v>2462700</v>
      </c>
      <c r="AC937" s="24"/>
      <c r="AD937" s="147"/>
    </row>
    <row r="938" spans="1:30" s="128" customFormat="1" ht="33" x14ac:dyDescent="0.25">
      <c r="A938" s="135">
        <v>932</v>
      </c>
      <c r="B938" s="40" t="s">
        <v>4679</v>
      </c>
      <c r="C938" s="12" t="s">
        <v>1717</v>
      </c>
      <c r="D938" s="13" t="s">
        <v>1700</v>
      </c>
      <c r="E938" s="13" t="s">
        <v>4323</v>
      </c>
      <c r="F938" s="12" t="s">
        <v>1718</v>
      </c>
      <c r="G938" s="14" t="s">
        <v>1719</v>
      </c>
      <c r="H938" s="14" t="s">
        <v>1719</v>
      </c>
      <c r="I938" s="15" t="s">
        <v>1719</v>
      </c>
      <c r="J938" s="12" t="s">
        <v>26</v>
      </c>
      <c r="K938" s="12" t="s">
        <v>18</v>
      </c>
      <c r="L938" s="12">
        <v>593</v>
      </c>
      <c r="M938" s="16">
        <v>593</v>
      </c>
      <c r="N938" s="82" t="s">
        <v>1701</v>
      </c>
      <c r="O938" s="17">
        <v>1210000</v>
      </c>
      <c r="P938" s="17">
        <v>912521.73913043505</v>
      </c>
      <c r="Q938" s="18">
        <v>2122000</v>
      </c>
      <c r="R938" s="18">
        <f t="shared" si="84"/>
        <v>1186278.2608695654</v>
      </c>
      <c r="S938" s="18">
        <v>0</v>
      </c>
      <c r="T938" s="18">
        <f t="shared" si="85"/>
        <v>2396278.2608695654</v>
      </c>
      <c r="U938" s="18">
        <f t="shared" si="86"/>
        <v>2396200</v>
      </c>
      <c r="V938" s="13" t="s">
        <v>59</v>
      </c>
      <c r="W938" s="13" t="s">
        <v>81</v>
      </c>
      <c r="X938" s="44" t="s">
        <v>5933</v>
      </c>
      <c r="Y938" s="13" t="s">
        <v>60</v>
      </c>
      <c r="Z938" s="19">
        <v>43294</v>
      </c>
      <c r="AA938" s="20">
        <f t="shared" si="87"/>
        <v>2396200</v>
      </c>
      <c r="AB938" s="20">
        <v>2462700</v>
      </c>
      <c r="AC938" s="24"/>
      <c r="AD938" s="147"/>
    </row>
    <row r="939" spans="1:30" s="128" customFormat="1" ht="33" x14ac:dyDescent="0.25">
      <c r="A939" s="135">
        <v>933</v>
      </c>
      <c r="B939" s="40" t="s">
        <v>4680</v>
      </c>
      <c r="C939" s="12" t="s">
        <v>1725</v>
      </c>
      <c r="D939" s="13" t="s">
        <v>1720</v>
      </c>
      <c r="E939" s="13" t="s">
        <v>4327</v>
      </c>
      <c r="F939" s="12" t="s">
        <v>1726</v>
      </c>
      <c r="G939" s="14" t="s">
        <v>1727</v>
      </c>
      <c r="H939" s="14" t="s">
        <v>1727</v>
      </c>
      <c r="I939" s="15" t="s">
        <v>1727</v>
      </c>
      <c r="J939" s="12" t="s">
        <v>26</v>
      </c>
      <c r="K939" s="12" t="s">
        <v>22</v>
      </c>
      <c r="L939" s="12">
        <v>594</v>
      </c>
      <c r="M939" s="16">
        <v>594</v>
      </c>
      <c r="N939" s="82" t="s">
        <v>1721</v>
      </c>
      <c r="O939" s="17">
        <v>775000</v>
      </c>
      <c r="P939" s="17">
        <v>565043.47826086998</v>
      </c>
      <c r="Q939" s="18">
        <v>1340000</v>
      </c>
      <c r="R939" s="18">
        <f t="shared" si="84"/>
        <v>734556.52173913096</v>
      </c>
      <c r="S939" s="18">
        <v>0</v>
      </c>
      <c r="T939" s="18">
        <f t="shared" si="85"/>
        <v>1509556.5217391308</v>
      </c>
      <c r="U939" s="18">
        <f t="shared" si="86"/>
        <v>1509500</v>
      </c>
      <c r="V939" s="13" t="s">
        <v>50</v>
      </c>
      <c r="W939" s="13" t="s">
        <v>81</v>
      </c>
      <c r="X939" s="50" t="s">
        <v>5931</v>
      </c>
      <c r="Y939" s="13" t="s">
        <v>25</v>
      </c>
      <c r="Z939" s="19">
        <v>43294</v>
      </c>
      <c r="AA939" s="20">
        <f t="shared" si="87"/>
        <v>1509500</v>
      </c>
      <c r="AB939" s="20">
        <v>1550600</v>
      </c>
      <c r="AC939" s="24"/>
      <c r="AD939" s="147"/>
    </row>
    <row r="940" spans="1:30" s="128" customFormat="1" ht="33" x14ac:dyDescent="0.25">
      <c r="A940" s="135">
        <v>934</v>
      </c>
      <c r="B940" s="40" t="s">
        <v>4681</v>
      </c>
      <c r="C940" s="12" t="s">
        <v>1728</v>
      </c>
      <c r="D940" s="13" t="s">
        <v>1720</v>
      </c>
      <c r="E940" s="13" t="s">
        <v>4327</v>
      </c>
      <c r="F940" s="12" t="s">
        <v>1729</v>
      </c>
      <c r="G940" s="14" t="s">
        <v>1730</v>
      </c>
      <c r="H940" s="14" t="s">
        <v>1730</v>
      </c>
      <c r="I940" s="15" t="s">
        <v>1730</v>
      </c>
      <c r="J940" s="12" t="s">
        <v>112</v>
      </c>
      <c r="K940" s="12" t="s">
        <v>22</v>
      </c>
      <c r="L940" s="12">
        <v>594</v>
      </c>
      <c r="M940" s="16">
        <v>594</v>
      </c>
      <c r="N940" s="82" t="s">
        <v>1721</v>
      </c>
      <c r="O940" s="17">
        <v>775000</v>
      </c>
      <c r="P940" s="17">
        <v>565043.47826086998</v>
      </c>
      <c r="Q940" s="18">
        <v>1340000</v>
      </c>
      <c r="R940" s="18">
        <f t="shared" si="84"/>
        <v>734556.52173913096</v>
      </c>
      <c r="S940" s="18">
        <v>0</v>
      </c>
      <c r="T940" s="18">
        <f t="shared" si="85"/>
        <v>1509556.5217391308</v>
      </c>
      <c r="U940" s="18">
        <f t="shared" si="86"/>
        <v>1509500</v>
      </c>
      <c r="V940" s="13" t="s">
        <v>50</v>
      </c>
      <c r="W940" s="13" t="s">
        <v>81</v>
      </c>
      <c r="X940" s="50" t="s">
        <v>5931</v>
      </c>
      <c r="Y940" s="13" t="s">
        <v>25</v>
      </c>
      <c r="Z940" s="19">
        <v>43294</v>
      </c>
      <c r="AA940" s="20">
        <f t="shared" si="87"/>
        <v>1509500</v>
      </c>
      <c r="AB940" s="20">
        <v>1550600</v>
      </c>
      <c r="AC940" s="24"/>
      <c r="AD940" s="147"/>
    </row>
    <row r="941" spans="1:30" s="128" customFormat="1" ht="33" x14ac:dyDescent="0.25">
      <c r="A941" s="135">
        <v>935</v>
      </c>
      <c r="B941" s="40" t="s">
        <v>4682</v>
      </c>
      <c r="C941" s="12" t="s">
        <v>1731</v>
      </c>
      <c r="D941" s="13" t="s">
        <v>1720</v>
      </c>
      <c r="E941" s="13" t="s">
        <v>4327</v>
      </c>
      <c r="F941" s="12" t="s">
        <v>1732</v>
      </c>
      <c r="G941" s="14" t="s">
        <v>1733</v>
      </c>
      <c r="H941" s="14" t="s">
        <v>1733</v>
      </c>
      <c r="I941" s="15" t="s">
        <v>1733</v>
      </c>
      <c r="J941" s="12" t="s">
        <v>26</v>
      </c>
      <c r="K941" s="12" t="s">
        <v>18</v>
      </c>
      <c r="L941" s="12">
        <v>594</v>
      </c>
      <c r="M941" s="16">
        <v>594</v>
      </c>
      <c r="N941" s="82" t="s">
        <v>1721</v>
      </c>
      <c r="O941" s="17">
        <v>775000</v>
      </c>
      <c r="P941" s="17">
        <v>565043.47826086998</v>
      </c>
      <c r="Q941" s="18">
        <v>1340000</v>
      </c>
      <c r="R941" s="18">
        <f t="shared" si="84"/>
        <v>734556.52173913096</v>
      </c>
      <c r="S941" s="18">
        <v>0</v>
      </c>
      <c r="T941" s="18">
        <f t="shared" si="85"/>
        <v>1509556.5217391308</v>
      </c>
      <c r="U941" s="18">
        <f t="shared" si="86"/>
        <v>1509500</v>
      </c>
      <c r="V941" s="13" t="s">
        <v>50</v>
      </c>
      <c r="W941" s="13" t="s">
        <v>81</v>
      </c>
      <c r="X941" s="44" t="s">
        <v>5933</v>
      </c>
      <c r="Y941" s="13" t="s">
        <v>25</v>
      </c>
      <c r="Z941" s="19">
        <v>43294</v>
      </c>
      <c r="AA941" s="20">
        <f t="shared" si="87"/>
        <v>1509500</v>
      </c>
      <c r="AB941" s="20">
        <v>1550600</v>
      </c>
      <c r="AC941" s="24"/>
      <c r="AD941" s="147"/>
    </row>
    <row r="942" spans="1:30" s="128" customFormat="1" ht="33" x14ac:dyDescent="0.25">
      <c r="A942" s="135">
        <v>936</v>
      </c>
      <c r="B942" s="40" t="s">
        <v>4683</v>
      </c>
      <c r="C942" s="12" t="s">
        <v>1722</v>
      </c>
      <c r="D942" s="13" t="s">
        <v>1720</v>
      </c>
      <c r="E942" s="13" t="s">
        <v>4327</v>
      </c>
      <c r="F942" s="12" t="s">
        <v>1723</v>
      </c>
      <c r="G942" s="14" t="s">
        <v>1724</v>
      </c>
      <c r="H942" s="14" t="s">
        <v>1724</v>
      </c>
      <c r="I942" s="15" t="s">
        <v>1724</v>
      </c>
      <c r="J942" s="12" t="s">
        <v>26</v>
      </c>
      <c r="K942" s="12" t="s">
        <v>22</v>
      </c>
      <c r="L942" s="12">
        <v>594</v>
      </c>
      <c r="M942" s="16">
        <v>594</v>
      </c>
      <c r="N942" s="82" t="s">
        <v>1721</v>
      </c>
      <c r="O942" s="17">
        <v>775000</v>
      </c>
      <c r="P942" s="17">
        <v>565043.47826086998</v>
      </c>
      <c r="Q942" s="18">
        <v>1340000</v>
      </c>
      <c r="R942" s="18">
        <f t="shared" si="84"/>
        <v>734556.52173913096</v>
      </c>
      <c r="S942" s="18">
        <v>0</v>
      </c>
      <c r="T942" s="18">
        <f t="shared" si="85"/>
        <v>1509556.5217391308</v>
      </c>
      <c r="U942" s="18">
        <f t="shared" si="86"/>
        <v>1509500</v>
      </c>
      <c r="V942" s="13" t="s">
        <v>50</v>
      </c>
      <c r="W942" s="13" t="s">
        <v>81</v>
      </c>
      <c r="X942" s="44" t="s">
        <v>5933</v>
      </c>
      <c r="Y942" s="13" t="s">
        <v>25</v>
      </c>
      <c r="Z942" s="19">
        <v>43294</v>
      </c>
      <c r="AA942" s="20">
        <f t="shared" si="87"/>
        <v>1509500</v>
      </c>
      <c r="AB942" s="20">
        <v>1550600</v>
      </c>
      <c r="AC942" s="24"/>
      <c r="AD942" s="147"/>
    </row>
    <row r="943" spans="1:30" s="128" customFormat="1" ht="33" x14ac:dyDescent="0.25">
      <c r="A943" s="135">
        <v>937</v>
      </c>
      <c r="B943" s="40" t="s">
        <v>4684</v>
      </c>
      <c r="C943" s="12" t="s">
        <v>1734</v>
      </c>
      <c r="D943" s="13" t="s">
        <v>1720</v>
      </c>
      <c r="E943" s="13" t="s">
        <v>4323</v>
      </c>
      <c r="F943" s="12" t="s">
        <v>1735</v>
      </c>
      <c r="G943" s="14" t="s">
        <v>1736</v>
      </c>
      <c r="H943" s="14" t="s">
        <v>1736</v>
      </c>
      <c r="I943" s="15" t="s">
        <v>1736</v>
      </c>
      <c r="J943" s="12" t="s">
        <v>26</v>
      </c>
      <c r="K943" s="12" t="s">
        <v>22</v>
      </c>
      <c r="L943" s="12">
        <v>594</v>
      </c>
      <c r="M943" s="16">
        <v>594</v>
      </c>
      <c r="N943" s="82" t="s">
        <v>1721</v>
      </c>
      <c r="O943" s="17">
        <v>775000</v>
      </c>
      <c r="P943" s="17">
        <v>565043.47826086998</v>
      </c>
      <c r="Q943" s="18">
        <v>1340000</v>
      </c>
      <c r="R943" s="18">
        <f t="shared" si="84"/>
        <v>734556.52173913096</v>
      </c>
      <c r="S943" s="18">
        <v>0</v>
      </c>
      <c r="T943" s="18">
        <f t="shared" si="85"/>
        <v>1509556.5217391308</v>
      </c>
      <c r="U943" s="18">
        <f t="shared" si="86"/>
        <v>1509500</v>
      </c>
      <c r="V943" s="13" t="s">
        <v>59</v>
      </c>
      <c r="W943" s="13" t="s">
        <v>81</v>
      </c>
      <c r="X943" s="50" t="s">
        <v>5931</v>
      </c>
      <c r="Y943" s="13" t="s">
        <v>60</v>
      </c>
      <c r="Z943" s="19">
        <v>43294</v>
      </c>
      <c r="AA943" s="20">
        <f t="shared" si="87"/>
        <v>1509500</v>
      </c>
      <c r="AB943" s="20">
        <v>1550600</v>
      </c>
      <c r="AC943" s="24"/>
      <c r="AD943" s="147"/>
    </row>
    <row r="944" spans="1:30" s="128" customFormat="1" ht="33" x14ac:dyDescent="0.25">
      <c r="A944" s="135">
        <v>938</v>
      </c>
      <c r="B944" s="40" t="s">
        <v>4685</v>
      </c>
      <c r="C944" s="12" t="s">
        <v>1739</v>
      </c>
      <c r="D944" s="13" t="s">
        <v>1737</v>
      </c>
      <c r="E944" s="13" t="s">
        <v>4332</v>
      </c>
      <c r="F944" s="12" t="s">
        <v>1740</v>
      </c>
      <c r="G944" s="14" t="s">
        <v>1738</v>
      </c>
      <c r="H944" s="14" t="s">
        <v>1738</v>
      </c>
      <c r="I944" s="15" t="s">
        <v>1738</v>
      </c>
      <c r="J944" s="12" t="s">
        <v>26</v>
      </c>
      <c r="K944" s="12" t="s">
        <v>18</v>
      </c>
      <c r="L944" s="12">
        <v>599</v>
      </c>
      <c r="M944" s="16">
        <v>599</v>
      </c>
      <c r="N944" s="14" t="s">
        <v>1738</v>
      </c>
      <c r="O944" s="17">
        <v>1109000</v>
      </c>
      <c r="P944" s="17">
        <v>200347.82608695599</v>
      </c>
      <c r="Q944" s="18">
        <v>1309000</v>
      </c>
      <c r="R944" s="18">
        <f t="shared" si="84"/>
        <v>260452.17391304276</v>
      </c>
      <c r="S944" s="18">
        <v>0</v>
      </c>
      <c r="T944" s="18">
        <f t="shared" si="85"/>
        <v>1369452.1739130428</v>
      </c>
      <c r="U944" s="18">
        <f t="shared" si="86"/>
        <v>1369400</v>
      </c>
      <c r="V944" s="13" t="s">
        <v>19</v>
      </c>
      <c r="W944" s="13" t="s">
        <v>20</v>
      </c>
      <c r="X944" s="50" t="s">
        <v>5931</v>
      </c>
      <c r="Y944" s="13" t="s">
        <v>21</v>
      </c>
      <c r="Z944" s="19">
        <v>43294</v>
      </c>
      <c r="AA944" s="20">
        <f t="shared" si="87"/>
        <v>1369400</v>
      </c>
      <c r="AB944" s="20">
        <v>1384000</v>
      </c>
      <c r="AC944" s="24"/>
      <c r="AD944" s="147"/>
    </row>
    <row r="945" spans="1:30" s="128" customFormat="1" ht="33" x14ac:dyDescent="0.25">
      <c r="A945" s="135">
        <v>939</v>
      </c>
      <c r="B945" s="40" t="s">
        <v>4686</v>
      </c>
      <c r="C945" s="12" t="s">
        <v>1741</v>
      </c>
      <c r="D945" s="13" t="s">
        <v>1737</v>
      </c>
      <c r="E945" s="13" t="s">
        <v>4324</v>
      </c>
      <c r="F945" s="12" t="s">
        <v>1742</v>
      </c>
      <c r="G945" s="14" t="s">
        <v>1738</v>
      </c>
      <c r="H945" s="14" t="s">
        <v>1738</v>
      </c>
      <c r="I945" s="15" t="s">
        <v>1738</v>
      </c>
      <c r="J945" s="12" t="s">
        <v>26</v>
      </c>
      <c r="K945" s="12" t="s">
        <v>417</v>
      </c>
      <c r="L945" s="12">
        <v>599</v>
      </c>
      <c r="M945" s="16">
        <v>599</v>
      </c>
      <c r="N945" s="14" t="s">
        <v>1738</v>
      </c>
      <c r="O945" s="17">
        <v>1109000</v>
      </c>
      <c r="P945" s="17">
        <v>200347.82608695599</v>
      </c>
      <c r="Q945" s="18">
        <v>1309000</v>
      </c>
      <c r="R945" s="18">
        <f t="shared" si="84"/>
        <v>260452.17391304276</v>
      </c>
      <c r="S945" s="18">
        <v>0</v>
      </c>
      <c r="T945" s="18">
        <f t="shared" si="85"/>
        <v>1369452.1739130428</v>
      </c>
      <c r="U945" s="18">
        <f t="shared" si="86"/>
        <v>1369400</v>
      </c>
      <c r="V945" s="13" t="s">
        <v>23</v>
      </c>
      <c r="W945" s="13" t="s">
        <v>20</v>
      </c>
      <c r="X945" s="50" t="s">
        <v>5931</v>
      </c>
      <c r="Y945" s="13" t="s">
        <v>21</v>
      </c>
      <c r="Z945" s="19">
        <v>43294</v>
      </c>
      <c r="AA945" s="20">
        <f t="shared" si="87"/>
        <v>1369400</v>
      </c>
      <c r="AB945" s="20">
        <v>1384000</v>
      </c>
      <c r="AC945" s="24"/>
      <c r="AD945" s="147"/>
    </row>
    <row r="946" spans="1:30" s="128" customFormat="1" ht="33" x14ac:dyDescent="0.25">
      <c r="A946" s="135">
        <v>940</v>
      </c>
      <c r="B946" s="40" t="s">
        <v>4687</v>
      </c>
      <c r="C946" s="12" t="s">
        <v>1746</v>
      </c>
      <c r="D946" s="13" t="s">
        <v>1743</v>
      </c>
      <c r="E946" s="13" t="s">
        <v>4332</v>
      </c>
      <c r="F946" s="12" t="s">
        <v>1747</v>
      </c>
      <c r="G946" s="14" t="s">
        <v>1744</v>
      </c>
      <c r="H946" s="14" t="s">
        <v>1744</v>
      </c>
      <c r="I946" s="15" t="s">
        <v>1744</v>
      </c>
      <c r="J946" s="12" t="s">
        <v>26</v>
      </c>
      <c r="K946" s="12" t="s">
        <v>22</v>
      </c>
      <c r="L946" s="12">
        <v>601</v>
      </c>
      <c r="M946" s="16">
        <v>601</v>
      </c>
      <c r="N946" s="14" t="s">
        <v>1745</v>
      </c>
      <c r="O946" s="17">
        <v>819000</v>
      </c>
      <c r="P946" s="17">
        <v>200347.82608695599</v>
      </c>
      <c r="Q946" s="18">
        <v>1019000</v>
      </c>
      <c r="R946" s="18">
        <f t="shared" si="84"/>
        <v>260452.17391304276</v>
      </c>
      <c r="S946" s="18">
        <v>0</v>
      </c>
      <c r="T946" s="18">
        <f t="shared" si="85"/>
        <v>1079452.1739130428</v>
      </c>
      <c r="U946" s="18">
        <f t="shared" si="86"/>
        <v>1079400</v>
      </c>
      <c r="V946" s="13" t="s">
        <v>19</v>
      </c>
      <c r="W946" s="13" t="s">
        <v>20</v>
      </c>
      <c r="X946" s="50" t="s">
        <v>5931</v>
      </c>
      <c r="Y946" s="13" t="s">
        <v>21</v>
      </c>
      <c r="Z946" s="19">
        <v>43294</v>
      </c>
      <c r="AA946" s="20">
        <f t="shared" si="87"/>
        <v>1079400</v>
      </c>
      <c r="AB946" s="20">
        <v>1094000</v>
      </c>
      <c r="AC946" s="24"/>
      <c r="AD946" s="147"/>
    </row>
    <row r="947" spans="1:30" s="128" customFormat="1" ht="33" x14ac:dyDescent="0.25">
      <c r="A947" s="135">
        <v>941</v>
      </c>
      <c r="B947" s="40" t="s">
        <v>4688</v>
      </c>
      <c r="C947" s="12" t="s">
        <v>1748</v>
      </c>
      <c r="D947" s="13" t="s">
        <v>1743</v>
      </c>
      <c r="E947" s="13" t="s">
        <v>4324</v>
      </c>
      <c r="F947" s="12" t="s">
        <v>1749</v>
      </c>
      <c r="G947" s="14" t="s">
        <v>1745</v>
      </c>
      <c r="H947" s="14" t="s">
        <v>1745</v>
      </c>
      <c r="I947" s="15" t="s">
        <v>1745</v>
      </c>
      <c r="J947" s="12" t="s">
        <v>26</v>
      </c>
      <c r="K947" s="12" t="s">
        <v>417</v>
      </c>
      <c r="L947" s="12">
        <v>601</v>
      </c>
      <c r="M947" s="16">
        <v>601</v>
      </c>
      <c r="N947" s="14" t="s">
        <v>1745</v>
      </c>
      <c r="O947" s="17">
        <v>819000</v>
      </c>
      <c r="P947" s="17">
        <v>200347.82608695599</v>
      </c>
      <c r="Q947" s="18">
        <v>1019000</v>
      </c>
      <c r="R947" s="18">
        <f t="shared" si="84"/>
        <v>260452.17391304276</v>
      </c>
      <c r="S947" s="18">
        <v>0</v>
      </c>
      <c r="T947" s="18">
        <f t="shared" si="85"/>
        <v>1079452.1739130428</v>
      </c>
      <c r="U947" s="18">
        <f t="shared" si="86"/>
        <v>1079400</v>
      </c>
      <c r="V947" s="13" t="s">
        <v>23</v>
      </c>
      <c r="W947" s="13" t="s">
        <v>20</v>
      </c>
      <c r="X947" s="50" t="s">
        <v>5931</v>
      </c>
      <c r="Y947" s="13" t="s">
        <v>21</v>
      </c>
      <c r="Z947" s="19">
        <v>43294</v>
      </c>
      <c r="AA947" s="20">
        <f t="shared" si="87"/>
        <v>1079400</v>
      </c>
      <c r="AB947" s="20">
        <v>1094000</v>
      </c>
      <c r="AC947" s="24"/>
      <c r="AD947" s="147"/>
    </row>
    <row r="948" spans="1:30" s="128" customFormat="1" ht="33" x14ac:dyDescent="0.25">
      <c r="A948" s="135">
        <v>942</v>
      </c>
      <c r="B948" s="40" t="s">
        <v>4689</v>
      </c>
      <c r="C948" s="12" t="s">
        <v>1750</v>
      </c>
      <c r="D948" s="13" t="s">
        <v>1751</v>
      </c>
      <c r="E948" s="13" t="s">
        <v>4324</v>
      </c>
      <c r="F948" s="12" t="s">
        <v>1752</v>
      </c>
      <c r="G948" s="14" t="s">
        <v>1753</v>
      </c>
      <c r="H948" s="14" t="s">
        <v>1753</v>
      </c>
      <c r="I948" s="15" t="s">
        <v>1753</v>
      </c>
      <c r="J948" s="12" t="s">
        <v>26</v>
      </c>
      <c r="K948" s="12"/>
      <c r="L948" s="12">
        <v>604</v>
      </c>
      <c r="M948" s="16">
        <v>604</v>
      </c>
      <c r="N948" s="14" t="s">
        <v>1753</v>
      </c>
      <c r="O948" s="17">
        <v>80000</v>
      </c>
      <c r="P948" s="17">
        <v>45391.304347826102</v>
      </c>
      <c r="Q948" s="18">
        <v>125000</v>
      </c>
      <c r="R948" s="18">
        <f t="shared" si="84"/>
        <v>59008.695652173934</v>
      </c>
      <c r="S948" s="18">
        <v>0</v>
      </c>
      <c r="T948" s="18">
        <f t="shared" si="85"/>
        <v>139008.69565217395</v>
      </c>
      <c r="U948" s="18">
        <f t="shared" si="86"/>
        <v>139000</v>
      </c>
      <c r="V948" s="13" t="s">
        <v>23</v>
      </c>
      <c r="W948" s="13" t="s">
        <v>20</v>
      </c>
      <c r="X948" s="50" t="s">
        <v>5931</v>
      </c>
      <c r="Y948" s="13" t="s">
        <v>21</v>
      </c>
      <c r="Z948" s="19">
        <v>43294</v>
      </c>
      <c r="AA948" s="20">
        <f t="shared" si="87"/>
        <v>139000</v>
      </c>
      <c r="AB948" s="20">
        <v>142300</v>
      </c>
      <c r="AC948" s="24"/>
      <c r="AD948" s="147"/>
    </row>
    <row r="949" spans="1:30" s="128" customFormat="1" ht="33" x14ac:dyDescent="0.25">
      <c r="A949" s="135">
        <v>943</v>
      </c>
      <c r="B949" s="40" t="s">
        <v>4690</v>
      </c>
      <c r="C949" s="12" t="s">
        <v>36</v>
      </c>
      <c r="D949" s="13" t="s">
        <v>32</v>
      </c>
      <c r="E949" s="13" t="s">
        <v>4324</v>
      </c>
      <c r="F949" s="12" t="s">
        <v>37</v>
      </c>
      <c r="G949" s="14" t="s">
        <v>33</v>
      </c>
      <c r="H949" s="14" t="s">
        <v>33</v>
      </c>
      <c r="I949" s="15" t="s">
        <v>33</v>
      </c>
      <c r="J949" s="12" t="s">
        <v>26</v>
      </c>
      <c r="K949" s="12" t="s">
        <v>22</v>
      </c>
      <c r="L949" s="12">
        <v>607</v>
      </c>
      <c r="M949" s="16">
        <v>607</v>
      </c>
      <c r="N949" s="14" t="s">
        <v>33</v>
      </c>
      <c r="O949" s="17">
        <v>1662000</v>
      </c>
      <c r="P949" s="17">
        <v>466434.78260869603</v>
      </c>
      <c r="Q949" s="18">
        <v>2128000</v>
      </c>
      <c r="R949" s="18">
        <f t="shared" si="84"/>
        <v>606365.21739130479</v>
      </c>
      <c r="S949" s="18">
        <v>0</v>
      </c>
      <c r="T949" s="18">
        <f t="shared" si="85"/>
        <v>2268365.2173913047</v>
      </c>
      <c r="U949" s="18">
        <f t="shared" si="86"/>
        <v>2268300</v>
      </c>
      <c r="V949" s="13" t="s">
        <v>23</v>
      </c>
      <c r="W949" s="13" t="s">
        <v>20</v>
      </c>
      <c r="X949" s="50" t="s">
        <v>5931</v>
      </c>
      <c r="Y949" s="13" t="s">
        <v>21</v>
      </c>
      <c r="Z949" s="19">
        <v>43294</v>
      </c>
      <c r="AA949" s="20">
        <f t="shared" si="87"/>
        <v>2268300</v>
      </c>
      <c r="AB949" s="20">
        <v>2302300</v>
      </c>
      <c r="AC949" s="24"/>
      <c r="AD949" s="147"/>
    </row>
    <row r="950" spans="1:30" s="128" customFormat="1" ht="49.5" x14ac:dyDescent="0.25">
      <c r="A950" s="135">
        <v>944</v>
      </c>
      <c r="B950" s="40" t="s">
        <v>4691</v>
      </c>
      <c r="C950" s="12" t="s">
        <v>41</v>
      </c>
      <c r="D950" s="13" t="s">
        <v>38</v>
      </c>
      <c r="E950" s="13" t="s">
        <v>4332</v>
      </c>
      <c r="F950" s="12" t="s">
        <v>42</v>
      </c>
      <c r="G950" s="14" t="s">
        <v>39</v>
      </c>
      <c r="H950" s="14" t="s">
        <v>39</v>
      </c>
      <c r="I950" s="15" t="s">
        <v>39</v>
      </c>
      <c r="J950" s="12" t="s">
        <v>5</v>
      </c>
      <c r="K950" s="12" t="s">
        <v>40</v>
      </c>
      <c r="L950" s="12">
        <v>608</v>
      </c>
      <c r="M950" s="16">
        <v>608</v>
      </c>
      <c r="N950" s="14" t="s">
        <v>39</v>
      </c>
      <c r="O950" s="17">
        <v>4878000</v>
      </c>
      <c r="P950" s="17">
        <v>1490086.95652174</v>
      </c>
      <c r="Q950" s="18">
        <v>6368000</v>
      </c>
      <c r="R950" s="18">
        <f t="shared" si="84"/>
        <v>1937113.0434782619</v>
      </c>
      <c r="S950" s="18">
        <v>0</v>
      </c>
      <c r="T950" s="18">
        <f t="shared" si="85"/>
        <v>6815113.0434782617</v>
      </c>
      <c r="U950" s="18">
        <f t="shared" si="86"/>
        <v>6815100</v>
      </c>
      <c r="V950" s="13" t="s">
        <v>19</v>
      </c>
      <c r="W950" s="13" t="s">
        <v>20</v>
      </c>
      <c r="X950" s="50" t="s">
        <v>5931</v>
      </c>
      <c r="Y950" s="13" t="s">
        <v>21</v>
      </c>
      <c r="Z950" s="19">
        <v>43294</v>
      </c>
      <c r="AA950" s="20">
        <f t="shared" si="87"/>
        <v>6815100</v>
      </c>
      <c r="AB950" s="20">
        <v>6923500</v>
      </c>
      <c r="AC950" s="24"/>
      <c r="AD950" s="147"/>
    </row>
    <row r="951" spans="1:30" s="128" customFormat="1" ht="49.5" x14ac:dyDescent="0.25">
      <c r="A951" s="135">
        <v>945</v>
      </c>
      <c r="B951" s="40" t="s">
        <v>4692</v>
      </c>
      <c r="C951" s="12" t="s">
        <v>43</v>
      </c>
      <c r="D951" s="13" t="s">
        <v>38</v>
      </c>
      <c r="E951" s="13" t="s">
        <v>4324</v>
      </c>
      <c r="F951" s="12" t="s">
        <v>44</v>
      </c>
      <c r="G951" s="14" t="s">
        <v>39</v>
      </c>
      <c r="H951" s="14" t="s">
        <v>39</v>
      </c>
      <c r="I951" s="15" t="s">
        <v>39</v>
      </c>
      <c r="J951" s="12" t="s">
        <v>5</v>
      </c>
      <c r="K951" s="12" t="s">
        <v>40</v>
      </c>
      <c r="L951" s="12">
        <v>608</v>
      </c>
      <c r="M951" s="16">
        <v>608</v>
      </c>
      <c r="N951" s="14" t="s">
        <v>39</v>
      </c>
      <c r="O951" s="17">
        <v>4878000</v>
      </c>
      <c r="P951" s="17">
        <v>1490086.95652174</v>
      </c>
      <c r="Q951" s="18">
        <v>6368000</v>
      </c>
      <c r="R951" s="18">
        <f t="shared" si="84"/>
        <v>1937113.0434782619</v>
      </c>
      <c r="S951" s="18">
        <v>0</v>
      </c>
      <c r="T951" s="18">
        <f t="shared" si="85"/>
        <v>6815113.0434782617</v>
      </c>
      <c r="U951" s="18">
        <f t="shared" si="86"/>
        <v>6815100</v>
      </c>
      <c r="V951" s="13" t="s">
        <v>23</v>
      </c>
      <c r="W951" s="13" t="s">
        <v>20</v>
      </c>
      <c r="X951" s="50" t="s">
        <v>5931</v>
      </c>
      <c r="Y951" s="13" t="s">
        <v>21</v>
      </c>
      <c r="Z951" s="19">
        <v>43294</v>
      </c>
      <c r="AA951" s="20">
        <f t="shared" si="87"/>
        <v>6815100</v>
      </c>
      <c r="AB951" s="20">
        <v>6923500</v>
      </c>
      <c r="AC951" s="24"/>
      <c r="AD951" s="147"/>
    </row>
    <row r="952" spans="1:30" s="128" customFormat="1" ht="33" x14ac:dyDescent="0.25">
      <c r="A952" s="135">
        <v>946</v>
      </c>
      <c r="B952" s="40" t="s">
        <v>4693</v>
      </c>
      <c r="C952" s="12" t="s">
        <v>1756</v>
      </c>
      <c r="D952" s="13" t="s">
        <v>1754</v>
      </c>
      <c r="E952" s="13" t="s">
        <v>5298</v>
      </c>
      <c r="F952" s="12" t="s">
        <v>1757</v>
      </c>
      <c r="G952" s="14" t="s">
        <v>3995</v>
      </c>
      <c r="H952" s="14" t="s">
        <v>3995</v>
      </c>
      <c r="I952" s="15" t="s">
        <v>1755</v>
      </c>
      <c r="J952" s="12" t="s">
        <v>26</v>
      </c>
      <c r="K952" s="12" t="s">
        <v>22</v>
      </c>
      <c r="L952" s="12">
        <v>610</v>
      </c>
      <c r="M952" s="16">
        <v>610</v>
      </c>
      <c r="N952" s="14" t="s">
        <v>1755</v>
      </c>
      <c r="O952" s="17">
        <v>692000</v>
      </c>
      <c r="P952" s="17">
        <v>139304.347826087</v>
      </c>
      <c r="Q952" s="18">
        <v>831000</v>
      </c>
      <c r="R952" s="18">
        <f t="shared" si="84"/>
        <v>181095.65217391308</v>
      </c>
      <c r="S952" s="18">
        <v>0</v>
      </c>
      <c r="T952" s="18">
        <f t="shared" si="85"/>
        <v>873095.65217391308</v>
      </c>
      <c r="U952" s="18">
        <f t="shared" si="86"/>
        <v>873000</v>
      </c>
      <c r="V952" s="13" t="s">
        <v>34</v>
      </c>
      <c r="W952" s="13" t="s">
        <v>20</v>
      </c>
      <c r="X952" s="50" t="s">
        <v>5931</v>
      </c>
      <c r="Y952" s="13" t="s">
        <v>35</v>
      </c>
      <c r="Z952" s="19">
        <v>43294</v>
      </c>
      <c r="AA952" s="20">
        <f t="shared" si="87"/>
        <v>873000</v>
      </c>
      <c r="AB952" s="20">
        <v>883200</v>
      </c>
      <c r="AC952" s="24"/>
      <c r="AD952" s="147"/>
    </row>
    <row r="953" spans="1:30" s="128" customFormat="1" ht="33" x14ac:dyDescent="0.25">
      <c r="A953" s="135">
        <v>947</v>
      </c>
      <c r="B953" s="40" t="s">
        <v>4694</v>
      </c>
      <c r="C953" s="12" t="s">
        <v>1758</v>
      </c>
      <c r="D953" s="13" t="s">
        <v>1754</v>
      </c>
      <c r="E953" s="13" t="s">
        <v>4324</v>
      </c>
      <c r="F953" s="12" t="s">
        <v>1759</v>
      </c>
      <c r="G953" s="14" t="s">
        <v>3995</v>
      </c>
      <c r="H953" s="14" t="s">
        <v>3995</v>
      </c>
      <c r="I953" s="15" t="s">
        <v>1755</v>
      </c>
      <c r="J953" s="12" t="s">
        <v>26</v>
      </c>
      <c r="K953" s="12" t="s">
        <v>62</v>
      </c>
      <c r="L953" s="12">
        <v>610</v>
      </c>
      <c r="M953" s="16">
        <v>610</v>
      </c>
      <c r="N953" s="14" t="s">
        <v>1755</v>
      </c>
      <c r="O953" s="17">
        <v>692000</v>
      </c>
      <c r="P953" s="17">
        <v>139304.347826087</v>
      </c>
      <c r="Q953" s="18">
        <v>831000</v>
      </c>
      <c r="R953" s="18">
        <f t="shared" si="84"/>
        <v>181095.65217391308</v>
      </c>
      <c r="S953" s="18">
        <v>0</v>
      </c>
      <c r="T953" s="18">
        <f t="shared" si="85"/>
        <v>873095.65217391308</v>
      </c>
      <c r="U953" s="18">
        <f t="shared" si="86"/>
        <v>873000</v>
      </c>
      <c r="V953" s="13" t="s">
        <v>23</v>
      </c>
      <c r="W953" s="13" t="s">
        <v>20</v>
      </c>
      <c r="X953" s="50" t="s">
        <v>5931</v>
      </c>
      <c r="Y953" s="13" t="s">
        <v>21</v>
      </c>
      <c r="Z953" s="19">
        <v>43294</v>
      </c>
      <c r="AA953" s="20">
        <f t="shared" si="87"/>
        <v>873000</v>
      </c>
      <c r="AB953" s="20">
        <v>883200</v>
      </c>
      <c r="AC953" s="24"/>
      <c r="AD953" s="147"/>
    </row>
    <row r="954" spans="1:30" s="128" customFormat="1" ht="33" x14ac:dyDescent="0.25">
      <c r="A954" s="135">
        <v>948</v>
      </c>
      <c r="B954" s="40" t="s">
        <v>4695</v>
      </c>
      <c r="C954" s="12" t="s">
        <v>1762</v>
      </c>
      <c r="D954" s="13" t="s">
        <v>1760</v>
      </c>
      <c r="E954" s="13" t="s">
        <v>4324</v>
      </c>
      <c r="F954" s="12" t="s">
        <v>1763</v>
      </c>
      <c r="G954" s="14" t="s">
        <v>3996</v>
      </c>
      <c r="H954" s="14" t="s">
        <v>3996</v>
      </c>
      <c r="I954" s="15" t="s">
        <v>1761</v>
      </c>
      <c r="J954" s="12" t="s">
        <v>26</v>
      </c>
      <c r="K954" s="12" t="s">
        <v>62</v>
      </c>
      <c r="L954" s="12">
        <v>611</v>
      </c>
      <c r="M954" s="16">
        <v>611</v>
      </c>
      <c r="N954" s="14" t="s">
        <v>1761</v>
      </c>
      <c r="O954" s="17">
        <v>620000</v>
      </c>
      <c r="P954" s="17">
        <v>255130.43478260899</v>
      </c>
      <c r="Q954" s="18">
        <v>875000</v>
      </c>
      <c r="R954" s="18">
        <f t="shared" si="84"/>
        <v>331669.5652173917</v>
      </c>
      <c r="S954" s="18">
        <v>0</v>
      </c>
      <c r="T954" s="18">
        <f t="shared" si="85"/>
        <v>951669.5652173917</v>
      </c>
      <c r="U954" s="18">
        <f t="shared" si="86"/>
        <v>951600</v>
      </c>
      <c r="V954" s="13" t="s">
        <v>23</v>
      </c>
      <c r="W954" s="13" t="s">
        <v>20</v>
      </c>
      <c r="X954" s="50" t="s">
        <v>5931</v>
      </c>
      <c r="Y954" s="13" t="s">
        <v>21</v>
      </c>
      <c r="Z954" s="19">
        <v>43294</v>
      </c>
      <c r="AA954" s="20">
        <f t="shared" si="87"/>
        <v>951600</v>
      </c>
      <c r="AB954" s="20">
        <v>970200</v>
      </c>
      <c r="AC954" s="24"/>
      <c r="AD954" s="147"/>
    </row>
    <row r="955" spans="1:30" s="128" customFormat="1" ht="33" x14ac:dyDescent="0.25">
      <c r="A955" s="135">
        <v>949</v>
      </c>
      <c r="B955" s="40" t="s">
        <v>4696</v>
      </c>
      <c r="C955" s="12" t="s">
        <v>1764</v>
      </c>
      <c r="D955" s="13" t="s">
        <v>1765</v>
      </c>
      <c r="E955" s="13" t="s">
        <v>4324</v>
      </c>
      <c r="F955" s="12" t="s">
        <v>1766</v>
      </c>
      <c r="G955" s="14" t="s">
        <v>3997</v>
      </c>
      <c r="H955" s="14" t="s">
        <v>3997</v>
      </c>
      <c r="I955" s="15" t="s">
        <v>1767</v>
      </c>
      <c r="J955" s="12" t="s">
        <v>26</v>
      </c>
      <c r="K955" s="12" t="s">
        <v>62</v>
      </c>
      <c r="L955" s="12">
        <v>612</v>
      </c>
      <c r="M955" s="16">
        <v>612</v>
      </c>
      <c r="N955" s="14" t="s">
        <v>1768</v>
      </c>
      <c r="O955" s="17">
        <v>162000</v>
      </c>
      <c r="P955" s="17">
        <v>68869.565217391297</v>
      </c>
      <c r="Q955" s="18">
        <v>230000</v>
      </c>
      <c r="R955" s="18">
        <f t="shared" si="84"/>
        <v>89530.434782608689</v>
      </c>
      <c r="S955" s="18">
        <v>0</v>
      </c>
      <c r="T955" s="18">
        <f t="shared" si="85"/>
        <v>251530.4347826087</v>
      </c>
      <c r="U955" s="18">
        <f t="shared" si="86"/>
        <v>251500</v>
      </c>
      <c r="V955" s="13" t="s">
        <v>23</v>
      </c>
      <c r="W955" s="13" t="s">
        <v>20</v>
      </c>
      <c r="X955" s="50" t="s">
        <v>5931</v>
      </c>
      <c r="Y955" s="13" t="s">
        <v>21</v>
      </c>
      <c r="Z955" s="19">
        <v>43294</v>
      </c>
      <c r="AA955" s="20">
        <f t="shared" si="87"/>
        <v>251500</v>
      </c>
      <c r="AB955" s="20">
        <v>256500</v>
      </c>
      <c r="AC955" s="24"/>
      <c r="AD955" s="147"/>
    </row>
    <row r="956" spans="1:30" s="128" customFormat="1" ht="33" x14ac:dyDescent="0.25">
      <c r="A956" s="135">
        <v>950</v>
      </c>
      <c r="B956" s="40" t="s">
        <v>4697</v>
      </c>
      <c r="C956" s="12" t="s">
        <v>1773</v>
      </c>
      <c r="D956" s="13" t="s">
        <v>1770</v>
      </c>
      <c r="E956" s="13" t="s">
        <v>5298</v>
      </c>
      <c r="F956" s="12" t="s">
        <v>1774</v>
      </c>
      <c r="G956" s="14" t="s">
        <v>3999</v>
      </c>
      <c r="H956" s="14" t="s">
        <v>3999</v>
      </c>
      <c r="I956" s="15" t="s">
        <v>1775</v>
      </c>
      <c r="J956" s="12" t="s">
        <v>5</v>
      </c>
      <c r="K956" s="12" t="s">
        <v>24</v>
      </c>
      <c r="L956" s="12">
        <v>613</v>
      </c>
      <c r="M956" s="16">
        <v>613</v>
      </c>
      <c r="N956" s="14" t="s">
        <v>1772</v>
      </c>
      <c r="O956" s="17">
        <v>625000</v>
      </c>
      <c r="P956" s="17">
        <v>200347.82608695599</v>
      </c>
      <c r="Q956" s="18">
        <v>825000</v>
      </c>
      <c r="R956" s="18">
        <f t="shared" si="84"/>
        <v>260452.17391304276</v>
      </c>
      <c r="S956" s="18">
        <v>0</v>
      </c>
      <c r="T956" s="18">
        <f t="shared" si="85"/>
        <v>885452.17391304276</v>
      </c>
      <c r="U956" s="18">
        <f t="shared" si="86"/>
        <v>885400</v>
      </c>
      <c r="V956" s="13" t="s">
        <v>34</v>
      </c>
      <c r="W956" s="13" t="s">
        <v>20</v>
      </c>
      <c r="X956" s="50" t="s">
        <v>5931</v>
      </c>
      <c r="Y956" s="13" t="s">
        <v>35</v>
      </c>
      <c r="Z956" s="19">
        <v>43294</v>
      </c>
      <c r="AA956" s="20">
        <f t="shared" si="87"/>
        <v>885400</v>
      </c>
      <c r="AB956" s="20">
        <v>900000</v>
      </c>
      <c r="AC956" s="24"/>
      <c r="AD956" s="147"/>
    </row>
    <row r="957" spans="1:30" s="128" customFormat="1" ht="33" x14ac:dyDescent="0.25">
      <c r="A957" s="135">
        <v>951</v>
      </c>
      <c r="B957" s="40" t="s">
        <v>4698</v>
      </c>
      <c r="C957" s="12" t="s">
        <v>1769</v>
      </c>
      <c r="D957" s="13" t="s">
        <v>1770</v>
      </c>
      <c r="E957" s="13" t="s">
        <v>5298</v>
      </c>
      <c r="F957" s="12" t="s">
        <v>1771</v>
      </c>
      <c r="G957" s="14" t="s">
        <v>3998</v>
      </c>
      <c r="H957" s="14" t="s">
        <v>3998</v>
      </c>
      <c r="I957" s="15" t="s">
        <v>1772</v>
      </c>
      <c r="J957" s="12" t="s">
        <v>5</v>
      </c>
      <c r="K957" s="12" t="s">
        <v>417</v>
      </c>
      <c r="L957" s="12">
        <v>613</v>
      </c>
      <c r="M957" s="16">
        <v>613</v>
      </c>
      <c r="N957" s="14" t="s">
        <v>1772</v>
      </c>
      <c r="O957" s="17">
        <v>625000</v>
      </c>
      <c r="P957" s="17">
        <v>200347.82608695599</v>
      </c>
      <c r="Q957" s="18">
        <v>825000</v>
      </c>
      <c r="R957" s="18">
        <f t="shared" si="84"/>
        <v>260452.17391304276</v>
      </c>
      <c r="S957" s="18">
        <v>0</v>
      </c>
      <c r="T957" s="18">
        <f t="shared" si="85"/>
        <v>885452.17391304276</v>
      </c>
      <c r="U957" s="18">
        <f t="shared" si="86"/>
        <v>885400</v>
      </c>
      <c r="V957" s="13" t="s">
        <v>34</v>
      </c>
      <c r="W957" s="13" t="s">
        <v>20</v>
      </c>
      <c r="X957" s="50" t="s">
        <v>5931</v>
      </c>
      <c r="Y957" s="13" t="s">
        <v>35</v>
      </c>
      <c r="Z957" s="19">
        <v>43294</v>
      </c>
      <c r="AA957" s="20">
        <f t="shared" si="87"/>
        <v>885400</v>
      </c>
      <c r="AB957" s="20">
        <v>900000</v>
      </c>
      <c r="AC957" s="24"/>
      <c r="AD957" s="147"/>
    </row>
    <row r="958" spans="1:30" s="128" customFormat="1" ht="33" x14ac:dyDescent="0.25">
      <c r="A958" s="135">
        <v>952</v>
      </c>
      <c r="B958" s="40" t="s">
        <v>4699</v>
      </c>
      <c r="C958" s="12" t="s">
        <v>1776</v>
      </c>
      <c r="D958" s="13" t="s">
        <v>1770</v>
      </c>
      <c r="E958" s="13" t="s">
        <v>4324</v>
      </c>
      <c r="F958" s="12" t="s">
        <v>1777</v>
      </c>
      <c r="G958" s="14" t="s">
        <v>3998</v>
      </c>
      <c r="H958" s="14" t="s">
        <v>3998</v>
      </c>
      <c r="I958" s="15" t="s">
        <v>1772</v>
      </c>
      <c r="J958" s="12" t="s">
        <v>26</v>
      </c>
      <c r="K958" s="12" t="s">
        <v>417</v>
      </c>
      <c r="L958" s="12">
        <v>613</v>
      </c>
      <c r="M958" s="16">
        <v>613</v>
      </c>
      <c r="N958" s="14" t="s">
        <v>1772</v>
      </c>
      <c r="O958" s="17">
        <v>625000</v>
      </c>
      <c r="P958" s="17">
        <v>200347.82608695599</v>
      </c>
      <c r="Q958" s="18">
        <v>825000</v>
      </c>
      <c r="R958" s="18">
        <f t="shared" si="84"/>
        <v>260452.17391304276</v>
      </c>
      <c r="S958" s="18">
        <v>0</v>
      </c>
      <c r="T958" s="18">
        <f t="shared" si="85"/>
        <v>885452.17391304276</v>
      </c>
      <c r="U958" s="18">
        <f t="shared" si="86"/>
        <v>885400</v>
      </c>
      <c r="V958" s="13" t="s">
        <v>23</v>
      </c>
      <c r="W958" s="13" t="s">
        <v>20</v>
      </c>
      <c r="X958" s="50" t="s">
        <v>5931</v>
      </c>
      <c r="Y958" s="13" t="s">
        <v>21</v>
      </c>
      <c r="Z958" s="19">
        <v>43294</v>
      </c>
      <c r="AA958" s="20">
        <f t="shared" si="87"/>
        <v>885400</v>
      </c>
      <c r="AB958" s="20">
        <v>900000</v>
      </c>
      <c r="AC958" s="24"/>
      <c r="AD958" s="147"/>
    </row>
    <row r="959" spans="1:30" s="128" customFormat="1" ht="33" x14ac:dyDescent="0.25">
      <c r="A959" s="135">
        <v>953</v>
      </c>
      <c r="B959" s="40" t="s">
        <v>4700</v>
      </c>
      <c r="C959" s="12" t="s">
        <v>1780</v>
      </c>
      <c r="D959" s="13" t="s">
        <v>1778</v>
      </c>
      <c r="E959" s="13" t="s">
        <v>4324</v>
      </c>
      <c r="F959" s="12" t="s">
        <v>1781</v>
      </c>
      <c r="G959" s="14" t="s">
        <v>1779</v>
      </c>
      <c r="H959" s="14" t="s">
        <v>1779</v>
      </c>
      <c r="I959" s="15" t="s">
        <v>1779</v>
      </c>
      <c r="J959" s="12" t="s">
        <v>26</v>
      </c>
      <c r="K959" s="12"/>
      <c r="L959" s="12">
        <v>616</v>
      </c>
      <c r="M959" s="16">
        <v>616</v>
      </c>
      <c r="N959" s="14" t="s">
        <v>1779</v>
      </c>
      <c r="O959" s="17">
        <v>223000</v>
      </c>
      <c r="P959" s="17">
        <v>68869.565217391297</v>
      </c>
      <c r="Q959" s="18">
        <v>291000</v>
      </c>
      <c r="R959" s="18">
        <f t="shared" si="84"/>
        <v>89530.434782608689</v>
      </c>
      <c r="S959" s="18">
        <v>0</v>
      </c>
      <c r="T959" s="18">
        <f t="shared" si="85"/>
        <v>312530.4347826087</v>
      </c>
      <c r="U959" s="18">
        <f t="shared" si="86"/>
        <v>312500</v>
      </c>
      <c r="V959" s="13" t="s">
        <v>23</v>
      </c>
      <c r="W959" s="13" t="s">
        <v>20</v>
      </c>
      <c r="X959" s="50" t="s">
        <v>5931</v>
      </c>
      <c r="Y959" s="13" t="s">
        <v>21</v>
      </c>
      <c r="Z959" s="19">
        <v>43294</v>
      </c>
      <c r="AA959" s="20">
        <f t="shared" si="87"/>
        <v>312500</v>
      </c>
      <c r="AB959" s="20">
        <v>317500</v>
      </c>
      <c r="AC959" s="24"/>
      <c r="AD959" s="147"/>
    </row>
    <row r="960" spans="1:30" s="128" customFormat="1" ht="49.5" x14ac:dyDescent="0.25">
      <c r="A960" s="135">
        <v>954</v>
      </c>
      <c r="B960" s="40" t="s">
        <v>4701</v>
      </c>
      <c r="C960" s="12" t="s">
        <v>1782</v>
      </c>
      <c r="D960" s="13" t="s">
        <v>1783</v>
      </c>
      <c r="E960" s="13" t="s">
        <v>4324</v>
      </c>
      <c r="F960" s="12" t="s">
        <v>1784</v>
      </c>
      <c r="G960" s="14" t="s">
        <v>1785</v>
      </c>
      <c r="H960" s="14" t="s">
        <v>1785</v>
      </c>
      <c r="I960" s="15" t="s">
        <v>1785</v>
      </c>
      <c r="J960" s="12" t="s">
        <v>26</v>
      </c>
      <c r="K960" s="12" t="s">
        <v>62</v>
      </c>
      <c r="L960" s="12">
        <v>621</v>
      </c>
      <c r="M960" s="16">
        <v>621</v>
      </c>
      <c r="N960" s="14" t="s">
        <v>1786</v>
      </c>
      <c r="O960" s="17">
        <v>102000</v>
      </c>
      <c r="P960" s="17">
        <v>68869.565217391297</v>
      </c>
      <c r="Q960" s="18">
        <v>170000</v>
      </c>
      <c r="R960" s="18">
        <f t="shared" si="84"/>
        <v>89530.434782608689</v>
      </c>
      <c r="S960" s="18">
        <v>0</v>
      </c>
      <c r="T960" s="18">
        <f t="shared" si="85"/>
        <v>191530.4347826087</v>
      </c>
      <c r="U960" s="18">
        <f t="shared" si="86"/>
        <v>191500</v>
      </c>
      <c r="V960" s="13" t="s">
        <v>23</v>
      </c>
      <c r="W960" s="13" t="s">
        <v>20</v>
      </c>
      <c r="X960" s="50" t="s">
        <v>5931</v>
      </c>
      <c r="Y960" s="13" t="s">
        <v>21</v>
      </c>
      <c r="Z960" s="19">
        <v>43294</v>
      </c>
      <c r="AA960" s="20">
        <f t="shared" si="87"/>
        <v>191500</v>
      </c>
      <c r="AB960" s="20">
        <v>196500</v>
      </c>
      <c r="AC960" s="24"/>
      <c r="AD960" s="147"/>
    </row>
    <row r="961" spans="1:30" s="128" customFormat="1" ht="33" x14ac:dyDescent="0.25">
      <c r="A961" s="135">
        <v>955</v>
      </c>
      <c r="B961" s="40" t="s">
        <v>4702</v>
      </c>
      <c r="C961" s="12" t="s">
        <v>1787</v>
      </c>
      <c r="D961" s="13" t="s">
        <v>1788</v>
      </c>
      <c r="E961" s="13" t="s">
        <v>4324</v>
      </c>
      <c r="F961" s="12" t="s">
        <v>1789</v>
      </c>
      <c r="G961" s="14" t="s">
        <v>1790</v>
      </c>
      <c r="H961" s="14" t="s">
        <v>1790</v>
      </c>
      <c r="I961" s="15" t="s">
        <v>1790</v>
      </c>
      <c r="J961" s="12" t="s">
        <v>26</v>
      </c>
      <c r="K961" s="12"/>
      <c r="L961" s="12">
        <v>622</v>
      </c>
      <c r="M961" s="16">
        <v>622</v>
      </c>
      <c r="N961" s="14" t="s">
        <v>1790</v>
      </c>
      <c r="O961" s="17">
        <v>129000</v>
      </c>
      <c r="P961" s="17">
        <v>200347.82608695599</v>
      </c>
      <c r="Q961" s="18">
        <v>329000</v>
      </c>
      <c r="R961" s="18">
        <f t="shared" si="84"/>
        <v>260452.17391304276</v>
      </c>
      <c r="S961" s="18">
        <v>0</v>
      </c>
      <c r="T961" s="18">
        <f t="shared" si="85"/>
        <v>389452.17391304276</v>
      </c>
      <c r="U961" s="18">
        <f t="shared" si="86"/>
        <v>389400</v>
      </c>
      <c r="V961" s="13" t="s">
        <v>23</v>
      </c>
      <c r="W961" s="13" t="s">
        <v>20</v>
      </c>
      <c r="X961" s="50" t="s">
        <v>5931</v>
      </c>
      <c r="Y961" s="13" t="s">
        <v>21</v>
      </c>
      <c r="Z961" s="19">
        <v>43294</v>
      </c>
      <c r="AA961" s="20">
        <f t="shared" si="87"/>
        <v>389400</v>
      </c>
      <c r="AB961" s="20">
        <v>404000</v>
      </c>
      <c r="AC961" s="24"/>
      <c r="AD961" s="147"/>
    </row>
    <row r="962" spans="1:30" s="128" customFormat="1" ht="33" x14ac:dyDescent="0.25">
      <c r="A962" s="135">
        <v>956</v>
      </c>
      <c r="B962" s="40" t="s">
        <v>4703</v>
      </c>
      <c r="C962" s="12" t="s">
        <v>1791</v>
      </c>
      <c r="D962" s="13" t="s">
        <v>1792</v>
      </c>
      <c r="E962" s="13" t="s">
        <v>4324</v>
      </c>
      <c r="F962" s="12" t="s">
        <v>1793</v>
      </c>
      <c r="G962" s="14" t="s">
        <v>1794</v>
      </c>
      <c r="H962" s="14" t="s">
        <v>1794</v>
      </c>
      <c r="I962" s="15" t="s">
        <v>1794</v>
      </c>
      <c r="J962" s="12" t="s">
        <v>26</v>
      </c>
      <c r="K962" s="12" t="s">
        <v>417</v>
      </c>
      <c r="L962" s="12">
        <v>623</v>
      </c>
      <c r="M962" s="16">
        <v>623</v>
      </c>
      <c r="N962" s="14" t="s">
        <v>1795</v>
      </c>
      <c r="O962" s="17">
        <v>671000</v>
      </c>
      <c r="P962" s="17">
        <v>400695.65217391303</v>
      </c>
      <c r="Q962" s="18">
        <v>1071000</v>
      </c>
      <c r="R962" s="18">
        <f t="shared" si="84"/>
        <v>520904.34782608692</v>
      </c>
      <c r="S962" s="18">
        <v>0</v>
      </c>
      <c r="T962" s="18">
        <f t="shared" si="85"/>
        <v>1191904.3478260869</v>
      </c>
      <c r="U962" s="18">
        <f t="shared" si="86"/>
        <v>1191900</v>
      </c>
      <c r="V962" s="13" t="s">
        <v>23</v>
      </c>
      <c r="W962" s="13" t="s">
        <v>20</v>
      </c>
      <c r="X962" s="50" t="s">
        <v>5931</v>
      </c>
      <c r="Y962" s="13" t="s">
        <v>21</v>
      </c>
      <c r="Z962" s="19">
        <v>43294</v>
      </c>
      <c r="AA962" s="20">
        <f t="shared" si="87"/>
        <v>1191900</v>
      </c>
      <c r="AB962" s="20">
        <v>1221000</v>
      </c>
      <c r="AC962" s="24"/>
      <c r="AD962" s="147"/>
    </row>
    <row r="963" spans="1:30" s="128" customFormat="1" ht="33" x14ac:dyDescent="0.25">
      <c r="A963" s="135">
        <v>957</v>
      </c>
      <c r="B963" s="40" t="s">
        <v>4704</v>
      </c>
      <c r="C963" s="12" t="s">
        <v>1796</v>
      </c>
      <c r="D963" s="13" t="s">
        <v>1797</v>
      </c>
      <c r="E963" s="13" t="s">
        <v>4324</v>
      </c>
      <c r="F963" s="12" t="s">
        <v>1798</v>
      </c>
      <c r="G963" s="14" t="s">
        <v>1799</v>
      </c>
      <c r="H963" s="14" t="s">
        <v>1799</v>
      </c>
      <c r="I963" s="15" t="s">
        <v>1799</v>
      </c>
      <c r="J963" s="12" t="s">
        <v>112</v>
      </c>
      <c r="K963" s="12" t="s">
        <v>62</v>
      </c>
      <c r="L963" s="12">
        <v>624</v>
      </c>
      <c r="M963" s="16">
        <v>624</v>
      </c>
      <c r="N963" s="14" t="s">
        <v>1799</v>
      </c>
      <c r="O963" s="17">
        <v>567000</v>
      </c>
      <c r="P963" s="17">
        <v>169043.47826087</v>
      </c>
      <c r="Q963" s="18">
        <v>736000</v>
      </c>
      <c r="R963" s="18">
        <f t="shared" si="84"/>
        <v>219756.52173913101</v>
      </c>
      <c r="S963" s="18">
        <v>0</v>
      </c>
      <c r="T963" s="18">
        <f t="shared" si="85"/>
        <v>786756.52173913107</v>
      </c>
      <c r="U963" s="18">
        <f t="shared" si="86"/>
        <v>786700</v>
      </c>
      <c r="V963" s="13" t="s">
        <v>23</v>
      </c>
      <c r="W963" s="13" t="s">
        <v>20</v>
      </c>
      <c r="X963" s="50" t="s">
        <v>5931</v>
      </c>
      <c r="Y963" s="13" t="s">
        <v>21</v>
      </c>
      <c r="Z963" s="19">
        <v>43294</v>
      </c>
      <c r="AA963" s="20">
        <f t="shared" si="87"/>
        <v>786700</v>
      </c>
      <c r="AB963" s="20">
        <v>799000</v>
      </c>
      <c r="AC963" s="24"/>
      <c r="AD963" s="147"/>
    </row>
    <row r="964" spans="1:30" s="128" customFormat="1" ht="33" x14ac:dyDescent="0.25">
      <c r="A964" s="135">
        <v>958</v>
      </c>
      <c r="B964" s="40" t="s">
        <v>4705</v>
      </c>
      <c r="C964" s="12" t="s">
        <v>1800</v>
      </c>
      <c r="D964" s="13" t="s">
        <v>1801</v>
      </c>
      <c r="E964" s="13" t="s">
        <v>4324</v>
      </c>
      <c r="F964" s="12" t="s">
        <v>1802</v>
      </c>
      <c r="G964" s="14" t="s">
        <v>1803</v>
      </c>
      <c r="H964" s="14" t="s">
        <v>1803</v>
      </c>
      <c r="I964" s="15" t="s">
        <v>1803</v>
      </c>
      <c r="J964" s="12" t="s">
        <v>26</v>
      </c>
      <c r="K964" s="12" t="s">
        <v>417</v>
      </c>
      <c r="L964" s="12">
        <v>625</v>
      </c>
      <c r="M964" s="16">
        <v>625</v>
      </c>
      <c r="N964" s="14" t="s">
        <v>1803</v>
      </c>
      <c r="O964" s="17">
        <v>731000</v>
      </c>
      <c r="P964" s="17">
        <v>599478.26086956495</v>
      </c>
      <c r="Q964" s="18">
        <v>1330000</v>
      </c>
      <c r="R964" s="18">
        <f t="shared" si="84"/>
        <v>779321.73913043446</v>
      </c>
      <c r="S964" s="18">
        <v>0</v>
      </c>
      <c r="T964" s="18">
        <f t="shared" si="85"/>
        <v>1510321.7391304346</v>
      </c>
      <c r="U964" s="18">
        <f t="shared" si="86"/>
        <v>1510300</v>
      </c>
      <c r="V964" s="13" t="s">
        <v>23</v>
      </c>
      <c r="W964" s="13" t="s">
        <v>20</v>
      </c>
      <c r="X964" s="50" t="s">
        <v>5931</v>
      </c>
      <c r="Y964" s="13" t="s">
        <v>21</v>
      </c>
      <c r="Z964" s="19">
        <v>43294</v>
      </c>
      <c r="AA964" s="20">
        <f t="shared" si="87"/>
        <v>1510300</v>
      </c>
      <c r="AB964" s="20">
        <v>1553900</v>
      </c>
      <c r="AC964" s="24"/>
      <c r="AD964" s="147"/>
    </row>
    <row r="965" spans="1:30" s="128" customFormat="1" ht="33" x14ac:dyDescent="0.25">
      <c r="A965" s="135">
        <v>959</v>
      </c>
      <c r="B965" s="40" t="s">
        <v>4706</v>
      </c>
      <c r="C965" s="12" t="s">
        <v>1804</v>
      </c>
      <c r="D965" s="13" t="s">
        <v>1805</v>
      </c>
      <c r="E965" s="13" t="s">
        <v>4324</v>
      </c>
      <c r="F965" s="12" t="s">
        <v>1806</v>
      </c>
      <c r="G965" s="14" t="s">
        <v>1807</v>
      </c>
      <c r="H965" s="14" t="s">
        <v>1807</v>
      </c>
      <c r="I965" s="15" t="s">
        <v>1807</v>
      </c>
      <c r="J965" s="12" t="s">
        <v>26</v>
      </c>
      <c r="K965" s="12" t="s">
        <v>417</v>
      </c>
      <c r="L965" s="12">
        <v>627</v>
      </c>
      <c r="M965" s="16">
        <v>627</v>
      </c>
      <c r="N965" s="14" t="s">
        <v>1808</v>
      </c>
      <c r="O965" s="17">
        <v>621000</v>
      </c>
      <c r="P965" s="17">
        <v>400695.65217391303</v>
      </c>
      <c r="Q965" s="18">
        <v>1021000</v>
      </c>
      <c r="R965" s="18">
        <f t="shared" si="84"/>
        <v>520904.34782608692</v>
      </c>
      <c r="S965" s="18">
        <v>0</v>
      </c>
      <c r="T965" s="18">
        <f t="shared" si="85"/>
        <v>1141904.3478260869</v>
      </c>
      <c r="U965" s="18">
        <f t="shared" si="86"/>
        <v>1141900</v>
      </c>
      <c r="V965" s="13" t="s">
        <v>23</v>
      </c>
      <c r="W965" s="13" t="s">
        <v>20</v>
      </c>
      <c r="X965" s="50" t="s">
        <v>5931</v>
      </c>
      <c r="Y965" s="13" t="s">
        <v>21</v>
      </c>
      <c r="Z965" s="19">
        <v>43294</v>
      </c>
      <c r="AA965" s="20">
        <f t="shared" si="87"/>
        <v>1141900</v>
      </c>
      <c r="AB965" s="20">
        <v>1171000</v>
      </c>
      <c r="AC965" s="24"/>
      <c r="AD965" s="147"/>
    </row>
    <row r="966" spans="1:30" s="128" customFormat="1" ht="33" x14ac:dyDescent="0.25">
      <c r="A966" s="135">
        <v>960</v>
      </c>
      <c r="B966" s="40" t="s">
        <v>4707</v>
      </c>
      <c r="C966" s="12" t="s">
        <v>1809</v>
      </c>
      <c r="D966" s="13" t="s">
        <v>1805</v>
      </c>
      <c r="E966" s="13" t="s">
        <v>4324</v>
      </c>
      <c r="F966" s="12" t="s">
        <v>1810</v>
      </c>
      <c r="G966" s="14" t="s">
        <v>1811</v>
      </c>
      <c r="H966" s="14" t="s">
        <v>1811</v>
      </c>
      <c r="I966" s="15" t="s">
        <v>1811</v>
      </c>
      <c r="J966" s="12" t="s">
        <v>26</v>
      </c>
      <c r="K966" s="12" t="s">
        <v>417</v>
      </c>
      <c r="L966" s="12">
        <v>627</v>
      </c>
      <c r="M966" s="16">
        <v>627</v>
      </c>
      <c r="N966" s="14" t="s">
        <v>1808</v>
      </c>
      <c r="O966" s="17">
        <v>621000</v>
      </c>
      <c r="P966" s="17">
        <v>400695.65217391303</v>
      </c>
      <c r="Q966" s="18">
        <v>1021000</v>
      </c>
      <c r="R966" s="18">
        <f t="shared" si="84"/>
        <v>520904.34782608692</v>
      </c>
      <c r="S966" s="18">
        <v>0</v>
      </c>
      <c r="T966" s="18">
        <f t="shared" si="85"/>
        <v>1141904.3478260869</v>
      </c>
      <c r="U966" s="18">
        <f t="shared" si="86"/>
        <v>1141900</v>
      </c>
      <c r="V966" s="13" t="s">
        <v>23</v>
      </c>
      <c r="W966" s="13" t="s">
        <v>20</v>
      </c>
      <c r="X966" s="50" t="s">
        <v>5931</v>
      </c>
      <c r="Y966" s="13" t="s">
        <v>21</v>
      </c>
      <c r="Z966" s="19">
        <v>43294</v>
      </c>
      <c r="AA966" s="20">
        <f t="shared" si="87"/>
        <v>1141900</v>
      </c>
      <c r="AB966" s="20">
        <v>1171000</v>
      </c>
      <c r="AC966" s="24"/>
      <c r="AD966" s="147"/>
    </row>
    <row r="967" spans="1:30" s="128" customFormat="1" ht="33" x14ac:dyDescent="0.25">
      <c r="A967" s="135">
        <v>961</v>
      </c>
      <c r="B967" s="40" t="s">
        <v>4708</v>
      </c>
      <c r="C967" s="12" t="s">
        <v>1812</v>
      </c>
      <c r="D967" s="13" t="s">
        <v>1813</v>
      </c>
      <c r="E967" s="13" t="s">
        <v>4324</v>
      </c>
      <c r="F967" s="12" t="s">
        <v>1814</v>
      </c>
      <c r="G967" s="14" t="s">
        <v>1815</v>
      </c>
      <c r="H967" s="14" t="s">
        <v>1815</v>
      </c>
      <c r="I967" s="15" t="s">
        <v>1815</v>
      </c>
      <c r="J967" s="12" t="s">
        <v>26</v>
      </c>
      <c r="K967" s="12" t="s">
        <v>62</v>
      </c>
      <c r="L967" s="12">
        <v>629</v>
      </c>
      <c r="M967" s="16">
        <v>629</v>
      </c>
      <c r="N967" s="14" t="s">
        <v>1816</v>
      </c>
      <c r="O967" s="17">
        <v>147000</v>
      </c>
      <c r="P967" s="17">
        <v>68869.565217391297</v>
      </c>
      <c r="Q967" s="18">
        <v>215000</v>
      </c>
      <c r="R967" s="18">
        <f t="shared" si="84"/>
        <v>89530.434782608689</v>
      </c>
      <c r="S967" s="18">
        <v>0</v>
      </c>
      <c r="T967" s="18">
        <f t="shared" si="85"/>
        <v>236530.4347826087</v>
      </c>
      <c r="U967" s="18">
        <f t="shared" si="86"/>
        <v>236500</v>
      </c>
      <c r="V967" s="13" t="s">
        <v>23</v>
      </c>
      <c r="W967" s="13" t="s">
        <v>20</v>
      </c>
      <c r="X967" s="50" t="s">
        <v>5931</v>
      </c>
      <c r="Y967" s="13" t="s">
        <v>21</v>
      </c>
      <c r="Z967" s="19">
        <v>43294</v>
      </c>
      <c r="AA967" s="20">
        <f t="shared" si="87"/>
        <v>236500</v>
      </c>
      <c r="AB967" s="20">
        <v>241500</v>
      </c>
      <c r="AC967" s="24"/>
      <c r="AD967" s="147"/>
    </row>
    <row r="968" spans="1:30" s="128" customFormat="1" ht="33" x14ac:dyDescent="0.25">
      <c r="A968" s="135">
        <v>962</v>
      </c>
      <c r="B968" s="40" t="s">
        <v>4709</v>
      </c>
      <c r="C968" s="12" t="s">
        <v>1817</v>
      </c>
      <c r="D968" s="13" t="s">
        <v>1818</v>
      </c>
      <c r="E968" s="13" t="s">
        <v>4324</v>
      </c>
      <c r="F968" s="12" t="s">
        <v>1819</v>
      </c>
      <c r="G968" s="14" t="s">
        <v>1820</v>
      </c>
      <c r="H968" s="14" t="s">
        <v>1820</v>
      </c>
      <c r="I968" s="15" t="s">
        <v>1820</v>
      </c>
      <c r="J968" s="12" t="s">
        <v>5</v>
      </c>
      <c r="K968" s="12" t="s">
        <v>417</v>
      </c>
      <c r="L968" s="12">
        <v>630</v>
      </c>
      <c r="M968" s="16">
        <v>630</v>
      </c>
      <c r="N968" s="14" t="s">
        <v>1820</v>
      </c>
      <c r="O968" s="17">
        <v>341000</v>
      </c>
      <c r="P968" s="17">
        <v>139304.347826087</v>
      </c>
      <c r="Q968" s="18">
        <v>480000</v>
      </c>
      <c r="R968" s="18">
        <f t="shared" si="84"/>
        <v>181095.65217391308</v>
      </c>
      <c r="S968" s="18">
        <v>0</v>
      </c>
      <c r="T968" s="18">
        <f t="shared" si="85"/>
        <v>522095.65217391308</v>
      </c>
      <c r="U968" s="18">
        <f t="shared" si="86"/>
        <v>522000</v>
      </c>
      <c r="V968" s="13" t="s">
        <v>23</v>
      </c>
      <c r="W968" s="13" t="s">
        <v>20</v>
      </c>
      <c r="X968" s="50" t="s">
        <v>5931</v>
      </c>
      <c r="Y968" s="13" t="s">
        <v>21</v>
      </c>
      <c r="Z968" s="19">
        <v>43294</v>
      </c>
      <c r="AA968" s="20">
        <f t="shared" si="87"/>
        <v>522000</v>
      </c>
      <c r="AB968" s="20">
        <v>532200</v>
      </c>
      <c r="AC968" s="24"/>
      <c r="AD968" s="147"/>
    </row>
    <row r="969" spans="1:30" s="128" customFormat="1" ht="33" x14ac:dyDescent="0.25">
      <c r="A969" s="135">
        <v>963</v>
      </c>
      <c r="B969" s="40" t="s">
        <v>4710</v>
      </c>
      <c r="C969" s="12" t="s">
        <v>1821</v>
      </c>
      <c r="D969" s="13" t="s">
        <v>1822</v>
      </c>
      <c r="E969" s="13" t="s">
        <v>4324</v>
      </c>
      <c r="F969" s="12" t="s">
        <v>1823</v>
      </c>
      <c r="G969" s="14" t="s">
        <v>1824</v>
      </c>
      <c r="H969" s="14" t="s">
        <v>1824</v>
      </c>
      <c r="I969" s="15" t="s">
        <v>1824</v>
      </c>
      <c r="J969" s="12" t="s">
        <v>26</v>
      </c>
      <c r="K969" s="12" t="s">
        <v>417</v>
      </c>
      <c r="L969" s="12">
        <v>633</v>
      </c>
      <c r="M969" s="16">
        <v>633</v>
      </c>
      <c r="N969" s="14" t="s">
        <v>1824</v>
      </c>
      <c r="O969" s="17">
        <v>1391000</v>
      </c>
      <c r="P969" s="17">
        <v>209739.130434783</v>
      </c>
      <c r="Q969" s="18">
        <v>1600000</v>
      </c>
      <c r="R969" s="18">
        <f t="shared" si="84"/>
        <v>272660.86956521787</v>
      </c>
      <c r="S969" s="18">
        <v>0</v>
      </c>
      <c r="T969" s="18">
        <f t="shared" si="85"/>
        <v>1663660.8695652178</v>
      </c>
      <c r="U969" s="18">
        <f t="shared" si="86"/>
        <v>1663600</v>
      </c>
      <c r="V969" s="13" t="s">
        <v>23</v>
      </c>
      <c r="W969" s="13" t="s">
        <v>20</v>
      </c>
      <c r="X969" s="50" t="s">
        <v>5931</v>
      </c>
      <c r="Y969" s="13" t="s">
        <v>21</v>
      </c>
      <c r="Z969" s="19">
        <v>43294</v>
      </c>
      <c r="AA969" s="20">
        <f t="shared" si="87"/>
        <v>1663600</v>
      </c>
      <c r="AB969" s="20">
        <v>1678900</v>
      </c>
      <c r="AC969" s="24"/>
      <c r="AD969" s="147"/>
    </row>
    <row r="970" spans="1:30" s="128" customFormat="1" ht="33" x14ac:dyDescent="0.25">
      <c r="A970" s="135">
        <v>964</v>
      </c>
      <c r="B970" s="40" t="s">
        <v>4711</v>
      </c>
      <c r="C970" s="12" t="s">
        <v>51</v>
      </c>
      <c r="D970" s="13" t="s">
        <v>48</v>
      </c>
      <c r="E970" s="13" t="s">
        <v>4324</v>
      </c>
      <c r="F970" s="12" t="s">
        <v>52</v>
      </c>
      <c r="G970" s="14" t="s">
        <v>49</v>
      </c>
      <c r="H970" s="14" t="s">
        <v>49</v>
      </c>
      <c r="I970" s="15" t="s">
        <v>49</v>
      </c>
      <c r="J970" s="12" t="s">
        <v>26</v>
      </c>
      <c r="K970" s="12" t="s">
        <v>22</v>
      </c>
      <c r="L970" s="12">
        <v>634</v>
      </c>
      <c r="M970" s="16">
        <v>634</v>
      </c>
      <c r="N970" s="14" t="s">
        <v>49</v>
      </c>
      <c r="O970" s="17">
        <v>1511000</v>
      </c>
      <c r="P970" s="17">
        <v>468000</v>
      </c>
      <c r="Q970" s="18">
        <v>1979000</v>
      </c>
      <c r="R970" s="18">
        <f t="shared" si="84"/>
        <v>608400</v>
      </c>
      <c r="S970" s="18">
        <v>0</v>
      </c>
      <c r="T970" s="18">
        <f t="shared" si="85"/>
        <v>2119400</v>
      </c>
      <c r="U970" s="18">
        <f t="shared" si="86"/>
        <v>2119400</v>
      </c>
      <c r="V970" s="13" t="s">
        <v>23</v>
      </c>
      <c r="W970" s="13" t="s">
        <v>20</v>
      </c>
      <c r="X970" s="50" t="s">
        <v>5931</v>
      </c>
      <c r="Y970" s="13" t="s">
        <v>21</v>
      </c>
      <c r="Z970" s="19">
        <v>43294</v>
      </c>
      <c r="AA970" s="20">
        <f t="shared" si="87"/>
        <v>2119400</v>
      </c>
      <c r="AB970" s="20">
        <v>2153400</v>
      </c>
      <c r="AC970" s="24"/>
      <c r="AD970" s="147"/>
    </row>
    <row r="971" spans="1:30" s="128" customFormat="1" ht="33" x14ac:dyDescent="0.25">
      <c r="A971" s="135">
        <v>965</v>
      </c>
      <c r="B971" s="40" t="s">
        <v>4712</v>
      </c>
      <c r="C971" s="12" t="s">
        <v>53</v>
      </c>
      <c r="D971" s="13" t="s">
        <v>54</v>
      </c>
      <c r="E971" s="13" t="s">
        <v>4324</v>
      </c>
      <c r="F971" s="12" t="s">
        <v>55</v>
      </c>
      <c r="G971" s="14" t="s">
        <v>56</v>
      </c>
      <c r="H971" s="14" t="s">
        <v>56</v>
      </c>
      <c r="I971" s="15" t="s">
        <v>56</v>
      </c>
      <c r="J971" s="12" t="s">
        <v>26</v>
      </c>
      <c r="K971" s="12" t="s">
        <v>18</v>
      </c>
      <c r="L971" s="12">
        <v>635</v>
      </c>
      <c r="M971" s="16">
        <v>635</v>
      </c>
      <c r="N971" s="14" t="s">
        <v>56</v>
      </c>
      <c r="O971" s="17">
        <v>2304000</v>
      </c>
      <c r="P971" s="17">
        <v>577565.21739130397</v>
      </c>
      <c r="Q971" s="18">
        <v>2881000</v>
      </c>
      <c r="R971" s="18">
        <f t="shared" ref="R971:R1034" si="88">+P971/1800000*2340000</f>
        <v>750834.7826086951</v>
      </c>
      <c r="S971" s="18">
        <v>0</v>
      </c>
      <c r="T971" s="18">
        <f t="shared" ref="T971:T1034" si="89">+O971+R971+S971</f>
        <v>3054834.7826086953</v>
      </c>
      <c r="U971" s="18">
        <f t="shared" ref="U971:U1034" si="90">ROUNDDOWN(T971,-2)</f>
        <v>3054800</v>
      </c>
      <c r="V971" s="13" t="s">
        <v>23</v>
      </c>
      <c r="W971" s="13" t="s">
        <v>20</v>
      </c>
      <c r="X971" s="50" t="s">
        <v>5931</v>
      </c>
      <c r="Y971" s="13" t="s">
        <v>21</v>
      </c>
      <c r="Z971" s="19">
        <v>43294</v>
      </c>
      <c r="AA971" s="20">
        <f t="shared" ref="AA971:AA1034" si="91">U971</f>
        <v>3054800</v>
      </c>
      <c r="AB971" s="20">
        <v>3096800</v>
      </c>
      <c r="AC971" s="24"/>
      <c r="AD971" s="147"/>
    </row>
    <row r="972" spans="1:30" s="128" customFormat="1" ht="33" x14ac:dyDescent="0.25">
      <c r="A972" s="135">
        <v>966</v>
      </c>
      <c r="B972" s="40" t="s">
        <v>4713</v>
      </c>
      <c r="C972" s="12" t="s">
        <v>1825</v>
      </c>
      <c r="D972" s="13" t="s">
        <v>1826</v>
      </c>
      <c r="E972" s="13" t="s">
        <v>4324</v>
      </c>
      <c r="F972" s="12" t="s">
        <v>1827</v>
      </c>
      <c r="G972" s="14" t="s">
        <v>1828</v>
      </c>
      <c r="H972" s="14" t="s">
        <v>1828</v>
      </c>
      <c r="I972" s="15" t="s">
        <v>1828</v>
      </c>
      <c r="J972" s="12" t="s">
        <v>26</v>
      </c>
      <c r="K972" s="12" t="s">
        <v>417</v>
      </c>
      <c r="L972" s="12">
        <v>636</v>
      </c>
      <c r="M972" s="16">
        <v>636</v>
      </c>
      <c r="N972" s="14" t="s">
        <v>1828</v>
      </c>
      <c r="O972" s="17">
        <v>491000</v>
      </c>
      <c r="P972" s="17">
        <v>70434.782608695605</v>
      </c>
      <c r="Q972" s="18">
        <v>561000</v>
      </c>
      <c r="R972" s="18">
        <f t="shared" si="88"/>
        <v>91565.217391304293</v>
      </c>
      <c r="S972" s="18">
        <v>0</v>
      </c>
      <c r="T972" s="18">
        <f t="shared" si="89"/>
        <v>582565.21739130432</v>
      </c>
      <c r="U972" s="18">
        <f t="shared" si="90"/>
        <v>582500</v>
      </c>
      <c r="V972" s="13" t="s">
        <v>23</v>
      </c>
      <c r="W972" s="13" t="s">
        <v>20</v>
      </c>
      <c r="X972" s="50" t="s">
        <v>5931</v>
      </c>
      <c r="Y972" s="13" t="s">
        <v>21</v>
      </c>
      <c r="Z972" s="19">
        <v>43294</v>
      </c>
      <c r="AA972" s="20">
        <f t="shared" si="91"/>
        <v>582500</v>
      </c>
      <c r="AB972" s="20">
        <v>587600</v>
      </c>
      <c r="AC972" s="24"/>
      <c r="AD972" s="147"/>
    </row>
    <row r="973" spans="1:30" s="128" customFormat="1" ht="49.5" x14ac:dyDescent="0.25">
      <c r="A973" s="135">
        <v>967</v>
      </c>
      <c r="B973" s="40" t="s">
        <v>4714</v>
      </c>
      <c r="C973" s="12" t="s">
        <v>66</v>
      </c>
      <c r="D973" s="13" t="s">
        <v>64</v>
      </c>
      <c r="E973" s="13" t="s">
        <v>4324</v>
      </c>
      <c r="F973" s="12" t="s">
        <v>67</v>
      </c>
      <c r="G973" s="14" t="s">
        <v>65</v>
      </c>
      <c r="H973" s="14" t="s">
        <v>65</v>
      </c>
      <c r="I973" s="15" t="s">
        <v>65</v>
      </c>
      <c r="J973" s="12" t="s">
        <v>26</v>
      </c>
      <c r="K973" s="12" t="s">
        <v>22</v>
      </c>
      <c r="L973" s="12">
        <v>638</v>
      </c>
      <c r="M973" s="16">
        <v>638</v>
      </c>
      <c r="N973" s="14" t="s">
        <v>65</v>
      </c>
      <c r="O973" s="17">
        <v>2225000</v>
      </c>
      <c r="P973" s="17">
        <v>468000</v>
      </c>
      <c r="Q973" s="18">
        <v>2693000</v>
      </c>
      <c r="R973" s="18">
        <f t="shared" si="88"/>
        <v>608400</v>
      </c>
      <c r="S973" s="18">
        <v>0</v>
      </c>
      <c r="T973" s="18">
        <f t="shared" si="89"/>
        <v>2833400</v>
      </c>
      <c r="U973" s="18">
        <f t="shared" si="90"/>
        <v>2833400</v>
      </c>
      <c r="V973" s="13" t="s">
        <v>23</v>
      </c>
      <c r="W973" s="13" t="s">
        <v>20</v>
      </c>
      <c r="X973" s="50" t="s">
        <v>5931</v>
      </c>
      <c r="Y973" s="13" t="s">
        <v>21</v>
      </c>
      <c r="Z973" s="19">
        <v>43294</v>
      </c>
      <c r="AA973" s="20">
        <f t="shared" si="91"/>
        <v>2833400</v>
      </c>
      <c r="AB973" s="20">
        <v>2867400</v>
      </c>
      <c r="AC973" s="24"/>
      <c r="AD973" s="147"/>
    </row>
    <row r="974" spans="1:30" s="128" customFormat="1" ht="33" x14ac:dyDescent="0.25">
      <c r="A974" s="135">
        <v>968</v>
      </c>
      <c r="B974" s="40" t="s">
        <v>4715</v>
      </c>
      <c r="C974" s="12" t="s">
        <v>1829</v>
      </c>
      <c r="D974" s="13" t="s">
        <v>1830</v>
      </c>
      <c r="E974" s="13" t="s">
        <v>4324</v>
      </c>
      <c r="F974" s="12" t="s">
        <v>1831</v>
      </c>
      <c r="G974" s="14" t="s">
        <v>1832</v>
      </c>
      <c r="H974" s="14" t="s">
        <v>1832</v>
      </c>
      <c r="I974" s="15" t="s">
        <v>1832</v>
      </c>
      <c r="J974" s="12" t="s">
        <v>112</v>
      </c>
      <c r="K974" s="12"/>
      <c r="L974" s="12">
        <v>639</v>
      </c>
      <c r="M974" s="16">
        <v>639</v>
      </c>
      <c r="N974" s="14" t="s">
        <v>1832</v>
      </c>
      <c r="O974" s="17">
        <v>70000</v>
      </c>
      <c r="P974" s="17">
        <v>18939.130434782601</v>
      </c>
      <c r="Q974" s="18">
        <v>88900</v>
      </c>
      <c r="R974" s="18">
        <f t="shared" si="88"/>
        <v>24620.869565217381</v>
      </c>
      <c r="S974" s="18">
        <v>0</v>
      </c>
      <c r="T974" s="18">
        <f t="shared" si="89"/>
        <v>94620.869565217377</v>
      </c>
      <c r="U974" s="18">
        <f t="shared" si="90"/>
        <v>94600</v>
      </c>
      <c r="V974" s="13" t="s">
        <v>23</v>
      </c>
      <c r="W974" s="13" t="s">
        <v>20</v>
      </c>
      <c r="X974" s="50" t="s">
        <v>5931</v>
      </c>
      <c r="Y974" s="13" t="s">
        <v>21</v>
      </c>
      <c r="Z974" s="19">
        <v>43294</v>
      </c>
      <c r="AA974" s="20">
        <f t="shared" si="91"/>
        <v>94600</v>
      </c>
      <c r="AB974" s="20">
        <v>95900</v>
      </c>
      <c r="AC974" s="24"/>
      <c r="AD974" s="147"/>
    </row>
    <row r="975" spans="1:30" s="128" customFormat="1" ht="33" x14ac:dyDescent="0.25">
      <c r="A975" s="135">
        <v>969</v>
      </c>
      <c r="B975" s="40" t="s">
        <v>4716</v>
      </c>
      <c r="C975" s="12" t="s">
        <v>1833</v>
      </c>
      <c r="D975" s="13" t="s">
        <v>1834</v>
      </c>
      <c r="E975" s="13" t="s">
        <v>5298</v>
      </c>
      <c r="F975" s="12" t="s">
        <v>1835</v>
      </c>
      <c r="G975" s="14" t="s">
        <v>1836</v>
      </c>
      <c r="H975" s="14" t="s">
        <v>1836</v>
      </c>
      <c r="I975" s="15" t="s">
        <v>1836</v>
      </c>
      <c r="J975" s="12" t="s">
        <v>26</v>
      </c>
      <c r="K975" s="12" t="s">
        <v>417</v>
      </c>
      <c r="L975" s="12">
        <v>640</v>
      </c>
      <c r="M975" s="16">
        <v>640</v>
      </c>
      <c r="N975" s="14" t="s">
        <v>1836</v>
      </c>
      <c r="O975" s="17">
        <v>432000</v>
      </c>
      <c r="P975" s="17">
        <v>170608.69565217401</v>
      </c>
      <c r="Q975" s="18">
        <v>602000</v>
      </c>
      <c r="R975" s="18">
        <f t="shared" si="88"/>
        <v>221791.3043478262</v>
      </c>
      <c r="S975" s="18">
        <v>0</v>
      </c>
      <c r="T975" s="18">
        <f t="shared" si="89"/>
        <v>653791.30434782617</v>
      </c>
      <c r="U975" s="18">
        <f t="shared" si="90"/>
        <v>653700</v>
      </c>
      <c r="V975" s="13" t="s">
        <v>34</v>
      </c>
      <c r="W975" s="13" t="s">
        <v>20</v>
      </c>
      <c r="X975" s="50" t="s">
        <v>5931</v>
      </c>
      <c r="Y975" s="13" t="s">
        <v>35</v>
      </c>
      <c r="Z975" s="19">
        <v>43294</v>
      </c>
      <c r="AA975" s="20">
        <f t="shared" si="91"/>
        <v>653700</v>
      </c>
      <c r="AB975" s="20">
        <v>666200</v>
      </c>
      <c r="AC975" s="24"/>
      <c r="AD975" s="147"/>
    </row>
    <row r="976" spans="1:30" s="128" customFormat="1" ht="33" x14ac:dyDescent="0.25">
      <c r="A976" s="135">
        <v>970</v>
      </c>
      <c r="B976" s="40" t="s">
        <v>4717</v>
      </c>
      <c r="C976" s="12" t="s">
        <v>1837</v>
      </c>
      <c r="D976" s="13" t="s">
        <v>1834</v>
      </c>
      <c r="E976" s="13" t="s">
        <v>4324</v>
      </c>
      <c r="F976" s="12" t="s">
        <v>1838</v>
      </c>
      <c r="G976" s="14" t="s">
        <v>1836</v>
      </c>
      <c r="H976" s="14" t="s">
        <v>1836</v>
      </c>
      <c r="I976" s="15" t="s">
        <v>1836</v>
      </c>
      <c r="J976" s="12" t="s">
        <v>26</v>
      </c>
      <c r="K976" s="12" t="s">
        <v>62</v>
      </c>
      <c r="L976" s="12">
        <v>640</v>
      </c>
      <c r="M976" s="16">
        <v>640</v>
      </c>
      <c r="N976" s="14" t="s">
        <v>1836</v>
      </c>
      <c r="O976" s="17">
        <v>432000</v>
      </c>
      <c r="P976" s="17">
        <v>170608.69565217401</v>
      </c>
      <c r="Q976" s="18">
        <v>602000</v>
      </c>
      <c r="R976" s="18">
        <f t="shared" si="88"/>
        <v>221791.3043478262</v>
      </c>
      <c r="S976" s="18">
        <v>0</v>
      </c>
      <c r="T976" s="18">
        <f t="shared" si="89"/>
        <v>653791.30434782617</v>
      </c>
      <c r="U976" s="18">
        <f t="shared" si="90"/>
        <v>653700</v>
      </c>
      <c r="V976" s="13" t="s">
        <v>23</v>
      </c>
      <c r="W976" s="13" t="s">
        <v>20</v>
      </c>
      <c r="X976" s="50" t="s">
        <v>5931</v>
      </c>
      <c r="Y976" s="13" t="s">
        <v>21</v>
      </c>
      <c r="Z976" s="19">
        <v>43294</v>
      </c>
      <c r="AA976" s="20">
        <f t="shared" si="91"/>
        <v>653700</v>
      </c>
      <c r="AB976" s="20">
        <v>666200</v>
      </c>
      <c r="AC976" s="24"/>
      <c r="AD976" s="147"/>
    </row>
    <row r="977" spans="1:30" s="128" customFormat="1" ht="49.5" x14ac:dyDescent="0.25">
      <c r="A977" s="135">
        <v>971</v>
      </c>
      <c r="B977" s="40" t="s">
        <v>4794</v>
      </c>
      <c r="C977" s="12" t="s">
        <v>2076</v>
      </c>
      <c r="D977" s="13" t="s">
        <v>2070</v>
      </c>
      <c r="E977" s="13" t="s">
        <v>4323</v>
      </c>
      <c r="F977" s="12" t="s">
        <v>2077</v>
      </c>
      <c r="G977" s="14" t="s">
        <v>2078</v>
      </c>
      <c r="H977" s="14" t="s">
        <v>2078</v>
      </c>
      <c r="I977" s="15" t="s">
        <v>2078</v>
      </c>
      <c r="J977" s="12" t="s">
        <v>112</v>
      </c>
      <c r="K977" s="12" t="s">
        <v>22</v>
      </c>
      <c r="L977" s="12">
        <v>783</v>
      </c>
      <c r="M977" s="16">
        <v>783</v>
      </c>
      <c r="N977" s="14" t="s">
        <v>2073</v>
      </c>
      <c r="O977" s="17">
        <v>720000</v>
      </c>
      <c r="P977" s="17">
        <v>248869.56521739101</v>
      </c>
      <c r="Q977" s="18">
        <v>968000</v>
      </c>
      <c r="R977" s="18">
        <f t="shared" si="88"/>
        <v>323530.4347826083</v>
      </c>
      <c r="S977" s="18">
        <v>0</v>
      </c>
      <c r="T977" s="18">
        <f t="shared" si="89"/>
        <v>1043530.4347826083</v>
      </c>
      <c r="U977" s="18">
        <f t="shared" si="90"/>
        <v>1043500</v>
      </c>
      <c r="V977" s="13" t="s">
        <v>59</v>
      </c>
      <c r="W977" s="13" t="s">
        <v>1888</v>
      </c>
      <c r="X977" s="50" t="s">
        <v>5935</v>
      </c>
      <c r="Y977" s="13" t="s">
        <v>29</v>
      </c>
      <c r="Z977" s="19">
        <v>43294</v>
      </c>
      <c r="AA977" s="20">
        <f t="shared" si="91"/>
        <v>1043500</v>
      </c>
      <c r="AB977" s="20">
        <v>1061600</v>
      </c>
      <c r="AC977" s="24"/>
      <c r="AD977" s="147"/>
    </row>
    <row r="978" spans="1:30" s="128" customFormat="1" ht="33" x14ac:dyDescent="0.25">
      <c r="A978" s="135">
        <v>972</v>
      </c>
      <c r="B978" s="40" t="s">
        <v>4718</v>
      </c>
      <c r="C978" s="12" t="s">
        <v>69</v>
      </c>
      <c r="D978" s="13" t="s">
        <v>70</v>
      </c>
      <c r="E978" s="13" t="s">
        <v>5298</v>
      </c>
      <c r="F978" s="12" t="s">
        <v>71</v>
      </c>
      <c r="G978" s="14" t="s">
        <v>72</v>
      </c>
      <c r="H978" s="14" t="s">
        <v>72</v>
      </c>
      <c r="I978" s="15" t="s">
        <v>72</v>
      </c>
      <c r="J978" s="12" t="s">
        <v>26</v>
      </c>
      <c r="K978" s="12" t="s">
        <v>22</v>
      </c>
      <c r="L978" s="12">
        <v>642</v>
      </c>
      <c r="M978" s="16">
        <v>642</v>
      </c>
      <c r="N978" s="14" t="s">
        <v>73</v>
      </c>
      <c r="O978" s="17">
        <v>1804000</v>
      </c>
      <c r="P978" s="17">
        <v>536869.56521739101</v>
      </c>
      <c r="Q978" s="18">
        <v>2340000</v>
      </c>
      <c r="R978" s="18">
        <f t="shared" si="88"/>
        <v>697930.43478260841</v>
      </c>
      <c r="S978" s="18">
        <v>0</v>
      </c>
      <c r="T978" s="18">
        <f t="shared" si="89"/>
        <v>2501930.4347826084</v>
      </c>
      <c r="U978" s="18">
        <f t="shared" si="90"/>
        <v>2501900</v>
      </c>
      <c r="V978" s="13" t="s">
        <v>34</v>
      </c>
      <c r="W978" s="13" t="s">
        <v>20</v>
      </c>
      <c r="X978" s="50" t="s">
        <v>5931</v>
      </c>
      <c r="Y978" s="13" t="s">
        <v>35</v>
      </c>
      <c r="Z978" s="19">
        <v>43294</v>
      </c>
      <c r="AA978" s="20">
        <f t="shared" si="91"/>
        <v>2501900</v>
      </c>
      <c r="AB978" s="20">
        <v>2541000</v>
      </c>
      <c r="AC978" s="24"/>
      <c r="AD978" s="147"/>
    </row>
    <row r="979" spans="1:30" s="128" customFormat="1" ht="33" x14ac:dyDescent="0.25">
      <c r="A979" s="135">
        <v>973</v>
      </c>
      <c r="B979" s="40" t="s">
        <v>4719</v>
      </c>
      <c r="C979" s="12" t="s">
        <v>74</v>
      </c>
      <c r="D979" s="13" t="s">
        <v>70</v>
      </c>
      <c r="E979" s="13" t="s">
        <v>4327</v>
      </c>
      <c r="F979" s="12" t="s">
        <v>75</v>
      </c>
      <c r="G979" s="14" t="s">
        <v>76</v>
      </c>
      <c r="H979" s="14" t="s">
        <v>76</v>
      </c>
      <c r="I979" s="15" t="s">
        <v>76</v>
      </c>
      <c r="J979" s="12" t="s">
        <v>5</v>
      </c>
      <c r="K979" s="12" t="s">
        <v>18</v>
      </c>
      <c r="L979" s="12">
        <v>642</v>
      </c>
      <c r="M979" s="16">
        <v>642</v>
      </c>
      <c r="N979" s="14" t="s">
        <v>73</v>
      </c>
      <c r="O979" s="17">
        <v>1804000</v>
      </c>
      <c r="P979" s="17">
        <v>536869.56521739101</v>
      </c>
      <c r="Q979" s="18">
        <v>2340000</v>
      </c>
      <c r="R979" s="18">
        <f t="shared" si="88"/>
        <v>697930.43478260841</v>
      </c>
      <c r="S979" s="18">
        <v>0</v>
      </c>
      <c r="T979" s="18">
        <f t="shared" si="89"/>
        <v>2501930.4347826084</v>
      </c>
      <c r="U979" s="18">
        <f t="shared" si="90"/>
        <v>2501900</v>
      </c>
      <c r="V979" s="13" t="s">
        <v>50</v>
      </c>
      <c r="W979" s="13" t="s">
        <v>20</v>
      </c>
      <c r="X979" s="50" t="s">
        <v>5931</v>
      </c>
      <c r="Y979" s="13" t="s">
        <v>25</v>
      </c>
      <c r="Z979" s="19">
        <v>43294</v>
      </c>
      <c r="AA979" s="20">
        <f t="shared" si="91"/>
        <v>2501900</v>
      </c>
      <c r="AB979" s="20">
        <v>2541000</v>
      </c>
      <c r="AC979" s="24"/>
      <c r="AD979" s="147"/>
    </row>
    <row r="980" spans="1:30" s="128" customFormat="1" ht="33" x14ac:dyDescent="0.25">
      <c r="A980" s="135">
        <v>974</v>
      </c>
      <c r="B980" s="40" t="s">
        <v>4720</v>
      </c>
      <c r="C980" s="12" t="s">
        <v>77</v>
      </c>
      <c r="D980" s="13" t="s">
        <v>70</v>
      </c>
      <c r="E980" s="13" t="s">
        <v>4324</v>
      </c>
      <c r="F980" s="12" t="s">
        <v>78</v>
      </c>
      <c r="G980" s="14" t="s">
        <v>73</v>
      </c>
      <c r="H980" s="14" t="s">
        <v>73</v>
      </c>
      <c r="I980" s="15" t="s">
        <v>73</v>
      </c>
      <c r="J980" s="12" t="s">
        <v>26</v>
      </c>
      <c r="K980" s="12" t="s">
        <v>18</v>
      </c>
      <c r="L980" s="12">
        <v>642</v>
      </c>
      <c r="M980" s="16">
        <v>642</v>
      </c>
      <c r="N980" s="14" t="s">
        <v>73</v>
      </c>
      <c r="O980" s="17">
        <v>1804000</v>
      </c>
      <c r="P980" s="17">
        <v>536869.56521739101</v>
      </c>
      <c r="Q980" s="18">
        <v>2340000</v>
      </c>
      <c r="R980" s="18">
        <f t="shared" si="88"/>
        <v>697930.43478260841</v>
      </c>
      <c r="S980" s="18">
        <v>0</v>
      </c>
      <c r="T980" s="18">
        <f t="shared" si="89"/>
        <v>2501930.4347826084</v>
      </c>
      <c r="U980" s="18">
        <f t="shared" si="90"/>
        <v>2501900</v>
      </c>
      <c r="V980" s="13" t="s">
        <v>23</v>
      </c>
      <c r="W980" s="13" t="s">
        <v>20</v>
      </c>
      <c r="X980" s="50" t="s">
        <v>5931</v>
      </c>
      <c r="Y980" s="13" t="s">
        <v>21</v>
      </c>
      <c r="Z980" s="19">
        <v>43294</v>
      </c>
      <c r="AA980" s="20">
        <f t="shared" si="91"/>
        <v>2501900</v>
      </c>
      <c r="AB980" s="20">
        <v>2541000</v>
      </c>
      <c r="AC980" s="24"/>
      <c r="AD980" s="147"/>
    </row>
    <row r="981" spans="1:30" s="128" customFormat="1" ht="33" x14ac:dyDescent="0.25">
      <c r="A981" s="135">
        <v>975</v>
      </c>
      <c r="B981" s="40" t="s">
        <v>4721</v>
      </c>
      <c r="C981" s="12" t="s">
        <v>1839</v>
      </c>
      <c r="D981" s="13" t="s">
        <v>1840</v>
      </c>
      <c r="E981" s="13" t="s">
        <v>4324</v>
      </c>
      <c r="F981" s="12" t="s">
        <v>1841</v>
      </c>
      <c r="G981" s="14" t="s">
        <v>1842</v>
      </c>
      <c r="H981" s="14" t="s">
        <v>1842</v>
      </c>
      <c r="I981" s="15" t="s">
        <v>1842</v>
      </c>
      <c r="J981" s="12" t="s">
        <v>26</v>
      </c>
      <c r="K981" s="12" t="s">
        <v>417</v>
      </c>
      <c r="L981" s="12">
        <v>649</v>
      </c>
      <c r="M981" s="16">
        <v>649</v>
      </c>
      <c r="N981" s="14" t="s">
        <v>1842</v>
      </c>
      <c r="O981" s="17">
        <v>499000</v>
      </c>
      <c r="P981" s="17">
        <v>98608.695652173905</v>
      </c>
      <c r="Q981" s="18">
        <v>597000</v>
      </c>
      <c r="R981" s="18">
        <f t="shared" si="88"/>
        <v>128191.30434782608</v>
      </c>
      <c r="S981" s="18">
        <v>0</v>
      </c>
      <c r="T981" s="18">
        <f t="shared" si="89"/>
        <v>627191.30434782605</v>
      </c>
      <c r="U981" s="18">
        <f t="shared" si="90"/>
        <v>627100</v>
      </c>
      <c r="V981" s="13" t="s">
        <v>23</v>
      </c>
      <c r="W981" s="13" t="s">
        <v>20</v>
      </c>
      <c r="X981" s="50" t="s">
        <v>5931</v>
      </c>
      <c r="Y981" s="13" t="s">
        <v>21</v>
      </c>
      <c r="Z981" s="19">
        <v>43294</v>
      </c>
      <c r="AA981" s="20">
        <f t="shared" si="91"/>
        <v>627100</v>
      </c>
      <c r="AB981" s="20">
        <v>634300</v>
      </c>
      <c r="AC981" s="24"/>
      <c r="AD981" s="147"/>
    </row>
    <row r="982" spans="1:30" s="128" customFormat="1" ht="33" x14ac:dyDescent="0.25">
      <c r="A982" s="135">
        <v>976</v>
      </c>
      <c r="B982" s="40" t="s">
        <v>4722</v>
      </c>
      <c r="C982" s="12" t="s">
        <v>1845</v>
      </c>
      <c r="D982" s="13" t="s">
        <v>1843</v>
      </c>
      <c r="E982" s="13" t="s">
        <v>4324</v>
      </c>
      <c r="F982" s="12" t="s">
        <v>1846</v>
      </c>
      <c r="G982" s="14" t="s">
        <v>1847</v>
      </c>
      <c r="H982" s="14" t="s">
        <v>1847</v>
      </c>
      <c r="I982" s="15" t="s">
        <v>1847</v>
      </c>
      <c r="J982" s="12" t="s">
        <v>26</v>
      </c>
      <c r="K982" s="12" t="s">
        <v>426</v>
      </c>
      <c r="L982" s="12">
        <v>650</v>
      </c>
      <c r="M982" s="16">
        <v>650</v>
      </c>
      <c r="N982" s="14" t="s">
        <v>1844</v>
      </c>
      <c r="O982" s="17">
        <v>224000</v>
      </c>
      <c r="P982" s="17">
        <v>68869.565217391297</v>
      </c>
      <c r="Q982" s="18">
        <v>292000</v>
      </c>
      <c r="R982" s="18">
        <f t="shared" si="88"/>
        <v>89530.434782608689</v>
      </c>
      <c r="S982" s="18">
        <v>0</v>
      </c>
      <c r="T982" s="18">
        <f t="shared" si="89"/>
        <v>313530.4347826087</v>
      </c>
      <c r="U982" s="18">
        <f t="shared" si="90"/>
        <v>313500</v>
      </c>
      <c r="V982" s="13" t="s">
        <v>23</v>
      </c>
      <c r="W982" s="13" t="s">
        <v>20</v>
      </c>
      <c r="X982" s="50" t="s">
        <v>5931</v>
      </c>
      <c r="Y982" s="13" t="s">
        <v>21</v>
      </c>
      <c r="Z982" s="19">
        <v>43294</v>
      </c>
      <c r="AA982" s="20">
        <f t="shared" si="91"/>
        <v>313500</v>
      </c>
      <c r="AB982" s="20">
        <v>318500</v>
      </c>
      <c r="AC982" s="24"/>
      <c r="AD982" s="147"/>
    </row>
    <row r="983" spans="1:30" s="128" customFormat="1" ht="33" x14ac:dyDescent="0.25">
      <c r="A983" s="135">
        <v>977</v>
      </c>
      <c r="B983" s="40" t="s">
        <v>4723</v>
      </c>
      <c r="C983" s="12" t="s">
        <v>1850</v>
      </c>
      <c r="D983" s="13" t="s">
        <v>1848</v>
      </c>
      <c r="E983" s="13" t="s">
        <v>4324</v>
      </c>
      <c r="F983" s="12" t="s">
        <v>1851</v>
      </c>
      <c r="G983" s="14" t="s">
        <v>1852</v>
      </c>
      <c r="H983" s="14" t="s">
        <v>1852</v>
      </c>
      <c r="I983" s="15" t="s">
        <v>1852</v>
      </c>
      <c r="J983" s="12" t="s">
        <v>5</v>
      </c>
      <c r="K983" s="12"/>
      <c r="L983" s="12">
        <v>653</v>
      </c>
      <c r="M983" s="16">
        <v>653</v>
      </c>
      <c r="N983" s="14" t="s">
        <v>1849</v>
      </c>
      <c r="O983" s="17">
        <v>216000</v>
      </c>
      <c r="P983" s="17">
        <v>104869.56521739101</v>
      </c>
      <c r="Q983" s="18">
        <v>320000</v>
      </c>
      <c r="R983" s="18">
        <f t="shared" si="88"/>
        <v>136330.43478260832</v>
      </c>
      <c r="S983" s="18">
        <v>0</v>
      </c>
      <c r="T983" s="18">
        <f t="shared" si="89"/>
        <v>352330.4347826083</v>
      </c>
      <c r="U983" s="18">
        <f t="shared" si="90"/>
        <v>352300</v>
      </c>
      <c r="V983" s="13" t="s">
        <v>23</v>
      </c>
      <c r="W983" s="13" t="s">
        <v>20</v>
      </c>
      <c r="X983" s="50" t="s">
        <v>5934</v>
      </c>
      <c r="Y983" s="13" t="s">
        <v>21</v>
      </c>
      <c r="Z983" s="19">
        <v>43294</v>
      </c>
      <c r="AA983" s="20">
        <f t="shared" si="91"/>
        <v>352300</v>
      </c>
      <c r="AB983" s="20">
        <v>359900</v>
      </c>
      <c r="AC983" s="24"/>
      <c r="AD983" s="147"/>
    </row>
    <row r="984" spans="1:30" s="128" customFormat="1" ht="33" x14ac:dyDescent="0.25">
      <c r="A984" s="135">
        <v>978</v>
      </c>
      <c r="B984" s="40" t="s">
        <v>4724</v>
      </c>
      <c r="C984" s="12" t="s">
        <v>1853</v>
      </c>
      <c r="D984" s="13" t="s">
        <v>1854</v>
      </c>
      <c r="E984" s="13" t="s">
        <v>4324</v>
      </c>
      <c r="F984" s="12" t="s">
        <v>1855</v>
      </c>
      <c r="G984" s="14" t="s">
        <v>1856</v>
      </c>
      <c r="H984" s="14" t="s">
        <v>1856</v>
      </c>
      <c r="I984" s="15" t="s">
        <v>1856</v>
      </c>
      <c r="J984" s="12" t="s">
        <v>26</v>
      </c>
      <c r="K984" s="12"/>
      <c r="L984" s="12">
        <v>655</v>
      </c>
      <c r="M984" s="16">
        <v>655</v>
      </c>
      <c r="N984" s="14" t="s">
        <v>1857</v>
      </c>
      <c r="O984" s="17">
        <v>155000</v>
      </c>
      <c r="P984" s="17">
        <v>34434.782608695597</v>
      </c>
      <c r="Q984" s="18">
        <v>189000</v>
      </c>
      <c r="R984" s="18">
        <f t="shared" si="88"/>
        <v>44765.217391304272</v>
      </c>
      <c r="S984" s="18">
        <v>0</v>
      </c>
      <c r="T984" s="18">
        <f t="shared" si="89"/>
        <v>199765.21739130426</v>
      </c>
      <c r="U984" s="18">
        <f t="shared" si="90"/>
        <v>199700</v>
      </c>
      <c r="V984" s="13" t="s">
        <v>23</v>
      </c>
      <c r="W984" s="13" t="s">
        <v>20</v>
      </c>
      <c r="X984" s="50" t="s">
        <v>5931</v>
      </c>
      <c r="Y984" s="13" t="s">
        <v>21</v>
      </c>
      <c r="Z984" s="19">
        <v>43294</v>
      </c>
      <c r="AA984" s="20">
        <f t="shared" si="91"/>
        <v>199700</v>
      </c>
      <c r="AB984" s="20">
        <v>202200</v>
      </c>
      <c r="AC984" s="24"/>
      <c r="AD984" s="147"/>
    </row>
    <row r="985" spans="1:30" s="128" customFormat="1" ht="49.5" x14ac:dyDescent="0.25">
      <c r="A985" s="135">
        <v>979</v>
      </c>
      <c r="B985" s="40" t="s">
        <v>4725</v>
      </c>
      <c r="C985" s="12" t="s">
        <v>1858</v>
      </c>
      <c r="D985" s="13" t="s">
        <v>1859</v>
      </c>
      <c r="E985" s="13" t="s">
        <v>4324</v>
      </c>
      <c r="F985" s="12" t="s">
        <v>1860</v>
      </c>
      <c r="G985" s="14" t="s">
        <v>1861</v>
      </c>
      <c r="H985" s="14" t="s">
        <v>1861</v>
      </c>
      <c r="I985" s="15" t="s">
        <v>1861</v>
      </c>
      <c r="J985" s="12" t="s">
        <v>26</v>
      </c>
      <c r="K985" s="12" t="s">
        <v>62</v>
      </c>
      <c r="L985" s="12">
        <v>658</v>
      </c>
      <c r="M985" s="16">
        <v>658</v>
      </c>
      <c r="N985" s="14" t="s">
        <v>1862</v>
      </c>
      <c r="O985" s="17">
        <v>338000</v>
      </c>
      <c r="P985" s="17">
        <v>70434.782608695605</v>
      </c>
      <c r="Q985" s="18">
        <v>408000</v>
      </c>
      <c r="R985" s="18">
        <f t="shared" si="88"/>
        <v>91565.217391304293</v>
      </c>
      <c r="S985" s="18">
        <v>0</v>
      </c>
      <c r="T985" s="18">
        <f t="shared" si="89"/>
        <v>429565.21739130432</v>
      </c>
      <c r="U985" s="18">
        <f t="shared" si="90"/>
        <v>429500</v>
      </c>
      <c r="V985" s="13" t="s">
        <v>23</v>
      </c>
      <c r="W985" s="13" t="s">
        <v>20</v>
      </c>
      <c r="X985" s="50" t="s">
        <v>5931</v>
      </c>
      <c r="Y985" s="13" t="s">
        <v>21</v>
      </c>
      <c r="Z985" s="19">
        <v>43294</v>
      </c>
      <c r="AA985" s="20">
        <f t="shared" si="91"/>
        <v>429500</v>
      </c>
      <c r="AB985" s="20">
        <v>434600</v>
      </c>
      <c r="AC985" s="24"/>
      <c r="AD985" s="147"/>
    </row>
    <row r="986" spans="1:30" s="128" customFormat="1" ht="33" x14ac:dyDescent="0.25">
      <c r="A986" s="135">
        <v>980</v>
      </c>
      <c r="B986" s="40" t="s">
        <v>4726</v>
      </c>
      <c r="C986" s="12" t="s">
        <v>100</v>
      </c>
      <c r="D986" s="13" t="s">
        <v>97</v>
      </c>
      <c r="E986" s="13" t="s">
        <v>4324</v>
      </c>
      <c r="F986" s="12" t="s">
        <v>101</v>
      </c>
      <c r="G986" s="14" t="s">
        <v>98</v>
      </c>
      <c r="H986" s="14" t="s">
        <v>98</v>
      </c>
      <c r="I986" s="15" t="s">
        <v>98</v>
      </c>
      <c r="J986" s="12" t="s">
        <v>26</v>
      </c>
      <c r="K986" s="12" t="s">
        <v>18</v>
      </c>
      <c r="L986" s="12">
        <v>663</v>
      </c>
      <c r="M986" s="16">
        <v>663</v>
      </c>
      <c r="N986" s="14" t="s">
        <v>99</v>
      </c>
      <c r="O986" s="17">
        <v>2383000</v>
      </c>
      <c r="P986" s="17">
        <v>579130.43478260899</v>
      </c>
      <c r="Q986" s="18">
        <v>2962000</v>
      </c>
      <c r="R986" s="18">
        <f t="shared" si="88"/>
        <v>752869.56521739159</v>
      </c>
      <c r="S986" s="18">
        <v>0</v>
      </c>
      <c r="T986" s="18">
        <f t="shared" si="89"/>
        <v>3135869.5652173916</v>
      </c>
      <c r="U986" s="18">
        <f t="shared" si="90"/>
        <v>3135800</v>
      </c>
      <c r="V986" s="13" t="s">
        <v>23</v>
      </c>
      <c r="W986" s="13" t="s">
        <v>20</v>
      </c>
      <c r="X986" s="50" t="s">
        <v>5931</v>
      </c>
      <c r="Y986" s="13" t="s">
        <v>21</v>
      </c>
      <c r="Z986" s="19">
        <v>43294</v>
      </c>
      <c r="AA986" s="20">
        <f t="shared" si="91"/>
        <v>3135800</v>
      </c>
      <c r="AB986" s="20">
        <v>3178000</v>
      </c>
      <c r="AC986" s="24"/>
      <c r="AD986" s="147"/>
    </row>
    <row r="987" spans="1:30" s="128" customFormat="1" ht="33" x14ac:dyDescent="0.25">
      <c r="A987" s="135">
        <v>981</v>
      </c>
      <c r="B987" s="40" t="s">
        <v>4727</v>
      </c>
      <c r="C987" s="12" t="s">
        <v>102</v>
      </c>
      <c r="D987" s="13" t="s">
        <v>97</v>
      </c>
      <c r="E987" s="13" t="s">
        <v>4323</v>
      </c>
      <c r="F987" s="12" t="s">
        <v>103</v>
      </c>
      <c r="G987" s="14" t="s">
        <v>104</v>
      </c>
      <c r="H987" s="14" t="s">
        <v>104</v>
      </c>
      <c r="I987" s="15" t="s">
        <v>104</v>
      </c>
      <c r="J987" s="12" t="s">
        <v>26</v>
      </c>
      <c r="K987" s="12" t="s">
        <v>22</v>
      </c>
      <c r="L987" s="12">
        <v>663</v>
      </c>
      <c r="M987" s="16">
        <v>663</v>
      </c>
      <c r="N987" s="14" t="s">
        <v>99</v>
      </c>
      <c r="O987" s="17">
        <v>2383000</v>
      </c>
      <c r="P987" s="17">
        <v>579130.43478260899</v>
      </c>
      <c r="Q987" s="18">
        <v>2962000</v>
      </c>
      <c r="R987" s="18">
        <f t="shared" si="88"/>
        <v>752869.56521739159</v>
      </c>
      <c r="S987" s="18">
        <v>0</v>
      </c>
      <c r="T987" s="18">
        <f t="shared" si="89"/>
        <v>3135869.5652173916</v>
      </c>
      <c r="U987" s="18">
        <f t="shared" si="90"/>
        <v>3135800</v>
      </c>
      <c r="V987" s="13" t="s">
        <v>59</v>
      </c>
      <c r="W987" s="13" t="s">
        <v>20</v>
      </c>
      <c r="X987" s="50" t="s">
        <v>5931</v>
      </c>
      <c r="Y987" s="13" t="s">
        <v>29</v>
      </c>
      <c r="Z987" s="19">
        <v>43294</v>
      </c>
      <c r="AA987" s="20">
        <f t="shared" si="91"/>
        <v>3135800</v>
      </c>
      <c r="AB987" s="20">
        <v>3178000</v>
      </c>
      <c r="AC987" s="24"/>
      <c r="AD987" s="147"/>
    </row>
    <row r="988" spans="1:30" s="128" customFormat="1" ht="33" x14ac:dyDescent="0.25">
      <c r="A988" s="135">
        <v>982</v>
      </c>
      <c r="B988" s="40" t="s">
        <v>4728</v>
      </c>
      <c r="C988" s="12" t="s">
        <v>105</v>
      </c>
      <c r="D988" s="13" t="s">
        <v>106</v>
      </c>
      <c r="E988" s="13" t="s">
        <v>4332</v>
      </c>
      <c r="F988" s="12" t="s">
        <v>107</v>
      </c>
      <c r="G988" s="14" t="s">
        <v>108</v>
      </c>
      <c r="H988" s="14" t="s">
        <v>108</v>
      </c>
      <c r="I988" s="15" t="s">
        <v>108</v>
      </c>
      <c r="J988" s="12" t="s">
        <v>26</v>
      </c>
      <c r="K988" s="12" t="s">
        <v>22</v>
      </c>
      <c r="L988" s="12">
        <v>665</v>
      </c>
      <c r="M988" s="16">
        <v>665</v>
      </c>
      <c r="N988" s="14" t="s">
        <v>109</v>
      </c>
      <c r="O988" s="17">
        <v>1639000</v>
      </c>
      <c r="P988" s="17">
        <v>358434.78260869603</v>
      </c>
      <c r="Q988" s="18">
        <v>1997000</v>
      </c>
      <c r="R988" s="18">
        <f t="shared" si="88"/>
        <v>465965.21739130485</v>
      </c>
      <c r="S988" s="18">
        <v>0</v>
      </c>
      <c r="T988" s="18">
        <f t="shared" si="89"/>
        <v>2104965.2173913047</v>
      </c>
      <c r="U988" s="18">
        <f t="shared" si="90"/>
        <v>2104900</v>
      </c>
      <c r="V988" s="13" t="s">
        <v>19</v>
      </c>
      <c r="W988" s="13" t="s">
        <v>20</v>
      </c>
      <c r="X988" s="50" t="s">
        <v>5934</v>
      </c>
      <c r="Y988" s="13" t="s">
        <v>21</v>
      </c>
      <c r="Z988" s="19">
        <v>43294</v>
      </c>
      <c r="AA988" s="20">
        <f t="shared" si="91"/>
        <v>2104900</v>
      </c>
      <c r="AB988" s="20">
        <v>2131000</v>
      </c>
      <c r="AC988" s="24"/>
      <c r="AD988" s="147"/>
    </row>
    <row r="989" spans="1:30" s="128" customFormat="1" ht="33" x14ac:dyDescent="0.25">
      <c r="A989" s="135">
        <v>983</v>
      </c>
      <c r="B989" s="40" t="s">
        <v>4729</v>
      </c>
      <c r="C989" s="12" t="s">
        <v>110</v>
      </c>
      <c r="D989" s="13" t="s">
        <v>106</v>
      </c>
      <c r="E989" s="13" t="s">
        <v>4324</v>
      </c>
      <c r="F989" s="12" t="s">
        <v>111</v>
      </c>
      <c r="G989" s="14" t="s">
        <v>4000</v>
      </c>
      <c r="H989" s="14" t="s">
        <v>4000</v>
      </c>
      <c r="I989" s="15" t="s">
        <v>109</v>
      </c>
      <c r="J989" s="12" t="s">
        <v>26</v>
      </c>
      <c r="K989" s="12" t="s">
        <v>22</v>
      </c>
      <c r="L989" s="12">
        <v>665</v>
      </c>
      <c r="M989" s="16">
        <v>665</v>
      </c>
      <c r="N989" s="14" t="s">
        <v>109</v>
      </c>
      <c r="O989" s="17">
        <v>1639000</v>
      </c>
      <c r="P989" s="17">
        <v>358434.78260869603</v>
      </c>
      <c r="Q989" s="18">
        <v>1997000</v>
      </c>
      <c r="R989" s="18">
        <f t="shared" si="88"/>
        <v>465965.21739130485</v>
      </c>
      <c r="S989" s="18">
        <v>0</v>
      </c>
      <c r="T989" s="18">
        <f t="shared" si="89"/>
        <v>2104965.2173913047</v>
      </c>
      <c r="U989" s="18">
        <f t="shared" si="90"/>
        <v>2104900</v>
      </c>
      <c r="V989" s="13" t="s">
        <v>23</v>
      </c>
      <c r="W989" s="13" t="s">
        <v>20</v>
      </c>
      <c r="X989" s="50" t="s">
        <v>5934</v>
      </c>
      <c r="Y989" s="13" t="s">
        <v>21</v>
      </c>
      <c r="Z989" s="19">
        <v>43294</v>
      </c>
      <c r="AA989" s="20">
        <f t="shared" si="91"/>
        <v>2104900</v>
      </c>
      <c r="AB989" s="20">
        <v>2131000</v>
      </c>
      <c r="AC989" s="24"/>
      <c r="AD989" s="147"/>
    </row>
    <row r="990" spans="1:30" s="128" customFormat="1" ht="33" x14ac:dyDescent="0.25">
      <c r="A990" s="135">
        <v>984</v>
      </c>
      <c r="B990" s="40" t="s">
        <v>4730</v>
      </c>
      <c r="C990" s="12" t="s">
        <v>138</v>
      </c>
      <c r="D990" s="13" t="s">
        <v>136</v>
      </c>
      <c r="E990" s="13" t="s">
        <v>4324</v>
      </c>
      <c r="F990" s="12" t="s">
        <v>139</v>
      </c>
      <c r="G990" s="14" t="s">
        <v>137</v>
      </c>
      <c r="H990" s="14" t="s">
        <v>137</v>
      </c>
      <c r="I990" s="15" t="s">
        <v>137</v>
      </c>
      <c r="J990" s="12" t="s">
        <v>5</v>
      </c>
      <c r="K990" s="12" t="s">
        <v>24</v>
      </c>
      <c r="L990" s="12">
        <v>673</v>
      </c>
      <c r="M990" s="16">
        <v>673</v>
      </c>
      <c r="N990" s="14" t="s">
        <v>137</v>
      </c>
      <c r="O990" s="17">
        <v>2954000</v>
      </c>
      <c r="P990" s="17">
        <v>914086.95652173902</v>
      </c>
      <c r="Q990" s="18">
        <v>3868000</v>
      </c>
      <c r="R990" s="18">
        <f t="shared" si="88"/>
        <v>1188313.0434782607</v>
      </c>
      <c r="S990" s="18">
        <v>0</v>
      </c>
      <c r="T990" s="18">
        <f t="shared" si="89"/>
        <v>4142313.0434782607</v>
      </c>
      <c r="U990" s="18">
        <f t="shared" si="90"/>
        <v>4142300</v>
      </c>
      <c r="V990" s="13" t="s">
        <v>23</v>
      </c>
      <c r="W990" s="13" t="s">
        <v>20</v>
      </c>
      <c r="X990" s="50" t="s">
        <v>5931</v>
      </c>
      <c r="Y990" s="13" t="s">
        <v>21</v>
      </c>
      <c r="Z990" s="19">
        <v>43294</v>
      </c>
      <c r="AA990" s="20">
        <f t="shared" si="91"/>
        <v>4142300</v>
      </c>
      <c r="AB990" s="20">
        <v>4208800</v>
      </c>
      <c r="AC990" s="24"/>
      <c r="AD990" s="147"/>
    </row>
    <row r="991" spans="1:30" s="128" customFormat="1" ht="33" x14ac:dyDescent="0.25">
      <c r="A991" s="135">
        <v>985</v>
      </c>
      <c r="B991" s="40" t="s">
        <v>4731</v>
      </c>
      <c r="C991" s="12" t="s">
        <v>191</v>
      </c>
      <c r="D991" s="13" t="s">
        <v>192</v>
      </c>
      <c r="E991" s="13" t="s">
        <v>4324</v>
      </c>
      <c r="F991" s="12" t="s">
        <v>193</v>
      </c>
      <c r="G991" s="14" t="s">
        <v>194</v>
      </c>
      <c r="H991" s="14" t="s">
        <v>194</v>
      </c>
      <c r="I991" s="15" t="s">
        <v>194</v>
      </c>
      <c r="J991" s="12" t="s">
        <v>26</v>
      </c>
      <c r="K991" s="12" t="s">
        <v>18</v>
      </c>
      <c r="L991" s="12">
        <v>681</v>
      </c>
      <c r="M991" s="16">
        <v>681</v>
      </c>
      <c r="N991" s="14" t="s">
        <v>194</v>
      </c>
      <c r="O991" s="17">
        <v>1854000</v>
      </c>
      <c r="P991" s="17">
        <v>577565.21739130397</v>
      </c>
      <c r="Q991" s="18">
        <v>2431000</v>
      </c>
      <c r="R991" s="18">
        <f t="shared" si="88"/>
        <v>750834.7826086951</v>
      </c>
      <c r="S991" s="18">
        <v>0</v>
      </c>
      <c r="T991" s="18">
        <f t="shared" si="89"/>
        <v>2604834.7826086953</v>
      </c>
      <c r="U991" s="18">
        <f t="shared" si="90"/>
        <v>2604800</v>
      </c>
      <c r="V991" s="13" t="s">
        <v>23</v>
      </c>
      <c r="W991" s="13" t="s">
        <v>20</v>
      </c>
      <c r="X991" s="50" t="s">
        <v>5931</v>
      </c>
      <c r="Y991" s="13" t="s">
        <v>21</v>
      </c>
      <c r="Z991" s="19">
        <v>43294</v>
      </c>
      <c r="AA991" s="20">
        <f t="shared" si="91"/>
        <v>2604800</v>
      </c>
      <c r="AB991" s="20">
        <v>2646800</v>
      </c>
      <c r="AC991" s="24"/>
      <c r="AD991" s="147"/>
    </row>
    <row r="992" spans="1:30" s="128" customFormat="1" ht="33" x14ac:dyDescent="0.25">
      <c r="A992" s="135">
        <v>986</v>
      </c>
      <c r="B992" s="40" t="s">
        <v>4732</v>
      </c>
      <c r="C992" s="12" t="s">
        <v>195</v>
      </c>
      <c r="D992" s="13" t="s">
        <v>196</v>
      </c>
      <c r="E992" s="13" t="s">
        <v>4324</v>
      </c>
      <c r="F992" s="12" t="s">
        <v>197</v>
      </c>
      <c r="G992" s="14" t="s">
        <v>198</v>
      </c>
      <c r="H992" s="14" t="s">
        <v>198</v>
      </c>
      <c r="I992" s="15" t="s">
        <v>198</v>
      </c>
      <c r="J992" s="12" t="s">
        <v>5</v>
      </c>
      <c r="K992" s="12" t="s">
        <v>24</v>
      </c>
      <c r="L992" s="12">
        <v>682</v>
      </c>
      <c r="M992" s="16">
        <v>682</v>
      </c>
      <c r="N992" s="14" t="s">
        <v>199</v>
      </c>
      <c r="O992" s="17">
        <v>2190000</v>
      </c>
      <c r="P992" s="17">
        <v>912521.73913043505</v>
      </c>
      <c r="Q992" s="18">
        <v>3102000</v>
      </c>
      <c r="R992" s="18">
        <f t="shared" si="88"/>
        <v>1186278.2608695654</v>
      </c>
      <c r="S992" s="18">
        <v>0</v>
      </c>
      <c r="T992" s="18">
        <f t="shared" si="89"/>
        <v>3376278.2608695654</v>
      </c>
      <c r="U992" s="18">
        <f t="shared" si="90"/>
        <v>3376200</v>
      </c>
      <c r="V992" s="13" t="s">
        <v>23</v>
      </c>
      <c r="W992" s="13" t="s">
        <v>20</v>
      </c>
      <c r="X992" s="50" t="s">
        <v>5931</v>
      </c>
      <c r="Y992" s="13" t="s">
        <v>21</v>
      </c>
      <c r="Z992" s="19">
        <v>43294</v>
      </c>
      <c r="AA992" s="20">
        <f t="shared" si="91"/>
        <v>3376200</v>
      </c>
      <c r="AB992" s="20">
        <v>3442700</v>
      </c>
      <c r="AC992" s="24"/>
      <c r="AD992" s="147"/>
    </row>
    <row r="993" spans="1:30" s="128" customFormat="1" ht="33" x14ac:dyDescent="0.25">
      <c r="A993" s="135">
        <v>987</v>
      </c>
      <c r="B993" s="40" t="s">
        <v>4733</v>
      </c>
      <c r="C993" s="12" t="s">
        <v>200</v>
      </c>
      <c r="D993" s="13" t="s">
        <v>201</v>
      </c>
      <c r="E993" s="13" t="s">
        <v>4324</v>
      </c>
      <c r="F993" s="12" t="s">
        <v>202</v>
      </c>
      <c r="G993" s="14" t="s">
        <v>203</v>
      </c>
      <c r="H993" s="14" t="s">
        <v>203</v>
      </c>
      <c r="I993" s="15" t="s">
        <v>203</v>
      </c>
      <c r="J993" s="12" t="s">
        <v>26</v>
      </c>
      <c r="K993" s="12" t="s">
        <v>18</v>
      </c>
      <c r="L993" s="12">
        <v>689</v>
      </c>
      <c r="M993" s="16">
        <v>689</v>
      </c>
      <c r="N993" s="14" t="s">
        <v>203</v>
      </c>
      <c r="O993" s="17">
        <v>2876000</v>
      </c>
      <c r="P993" s="17">
        <v>579130.43478260899</v>
      </c>
      <c r="Q993" s="18">
        <v>3455000</v>
      </c>
      <c r="R993" s="18">
        <f t="shared" si="88"/>
        <v>752869.56521739159</v>
      </c>
      <c r="S993" s="18">
        <v>0</v>
      </c>
      <c r="T993" s="18">
        <f t="shared" si="89"/>
        <v>3628869.5652173916</v>
      </c>
      <c r="U993" s="18">
        <f t="shared" si="90"/>
        <v>3628800</v>
      </c>
      <c r="V993" s="13" t="s">
        <v>23</v>
      </c>
      <c r="W993" s="13" t="s">
        <v>20</v>
      </c>
      <c r="X993" s="50" t="s">
        <v>5931</v>
      </c>
      <c r="Y993" s="13" t="s">
        <v>21</v>
      </c>
      <c r="Z993" s="19">
        <v>43294</v>
      </c>
      <c r="AA993" s="20">
        <f t="shared" si="91"/>
        <v>3628800</v>
      </c>
      <c r="AB993" s="20">
        <v>3671000</v>
      </c>
      <c r="AC993" s="24"/>
      <c r="AD993" s="147"/>
    </row>
    <row r="994" spans="1:30" s="128" customFormat="1" ht="33" x14ac:dyDescent="0.25">
      <c r="A994" s="135">
        <v>988</v>
      </c>
      <c r="B994" s="40" t="s">
        <v>4734</v>
      </c>
      <c r="C994" s="12" t="s">
        <v>206</v>
      </c>
      <c r="D994" s="13" t="s">
        <v>204</v>
      </c>
      <c r="E994" s="13" t="s">
        <v>4324</v>
      </c>
      <c r="F994" s="12" t="s">
        <v>207</v>
      </c>
      <c r="G994" s="14" t="s">
        <v>208</v>
      </c>
      <c r="H994" s="14" t="s">
        <v>208</v>
      </c>
      <c r="I994" s="15" t="s">
        <v>208</v>
      </c>
      <c r="J994" s="12" t="s">
        <v>26</v>
      </c>
      <c r="K994" s="12" t="s">
        <v>24</v>
      </c>
      <c r="L994" s="12">
        <v>691</v>
      </c>
      <c r="M994" s="16">
        <v>691</v>
      </c>
      <c r="N994" s="14" t="s">
        <v>205</v>
      </c>
      <c r="O994" s="17">
        <v>3120000</v>
      </c>
      <c r="P994" s="17">
        <v>914086.95652173902</v>
      </c>
      <c r="Q994" s="18">
        <v>4034000</v>
      </c>
      <c r="R994" s="18">
        <f t="shared" si="88"/>
        <v>1188313.0434782607</v>
      </c>
      <c r="S994" s="18">
        <v>0</v>
      </c>
      <c r="T994" s="18">
        <f t="shared" si="89"/>
        <v>4308313.0434782607</v>
      </c>
      <c r="U994" s="18">
        <f t="shared" si="90"/>
        <v>4308300</v>
      </c>
      <c r="V994" s="13" t="s">
        <v>23</v>
      </c>
      <c r="W994" s="13" t="s">
        <v>20</v>
      </c>
      <c r="X994" s="50" t="s">
        <v>5931</v>
      </c>
      <c r="Y994" s="13" t="s">
        <v>21</v>
      </c>
      <c r="Z994" s="19">
        <v>43294</v>
      </c>
      <c r="AA994" s="20">
        <f t="shared" si="91"/>
        <v>4308300</v>
      </c>
      <c r="AB994" s="20">
        <v>4374800</v>
      </c>
      <c r="AC994" s="24"/>
      <c r="AD994" s="147"/>
    </row>
    <row r="995" spans="1:30" s="128" customFormat="1" ht="33" x14ac:dyDescent="0.25">
      <c r="A995" s="135">
        <v>989</v>
      </c>
      <c r="B995" s="40" t="s">
        <v>4735</v>
      </c>
      <c r="C995" s="12" t="s">
        <v>217</v>
      </c>
      <c r="D995" s="13" t="s">
        <v>210</v>
      </c>
      <c r="E995" s="13" t="s">
        <v>4332</v>
      </c>
      <c r="F995" s="12" t="s">
        <v>218</v>
      </c>
      <c r="G995" s="14" t="s">
        <v>212</v>
      </c>
      <c r="H995" s="14" t="s">
        <v>212</v>
      </c>
      <c r="I995" s="15" t="s">
        <v>212</v>
      </c>
      <c r="J995" s="12" t="s">
        <v>26</v>
      </c>
      <c r="K995" s="12" t="s">
        <v>18</v>
      </c>
      <c r="L995" s="12">
        <v>693</v>
      </c>
      <c r="M995" s="16">
        <v>693</v>
      </c>
      <c r="N995" s="14" t="s">
        <v>211</v>
      </c>
      <c r="O995" s="17">
        <v>2465000</v>
      </c>
      <c r="P995" s="17">
        <v>579130.43478260899</v>
      </c>
      <c r="Q995" s="18">
        <v>3044000</v>
      </c>
      <c r="R995" s="18">
        <f t="shared" si="88"/>
        <v>752869.56521739159</v>
      </c>
      <c r="S995" s="18">
        <v>0</v>
      </c>
      <c r="T995" s="18">
        <f t="shared" si="89"/>
        <v>3217869.5652173916</v>
      </c>
      <c r="U995" s="18">
        <f t="shared" si="90"/>
        <v>3217800</v>
      </c>
      <c r="V995" s="13" t="s">
        <v>19</v>
      </c>
      <c r="W995" s="13" t="s">
        <v>20</v>
      </c>
      <c r="X995" s="50" t="s">
        <v>5931</v>
      </c>
      <c r="Y995" s="13" t="s">
        <v>21</v>
      </c>
      <c r="Z995" s="19">
        <v>43294</v>
      </c>
      <c r="AA995" s="20">
        <f t="shared" si="91"/>
        <v>3217800</v>
      </c>
      <c r="AB995" s="20">
        <v>3260000</v>
      </c>
      <c r="AC995" s="24"/>
      <c r="AD995" s="147"/>
    </row>
    <row r="996" spans="1:30" s="128" customFormat="1" ht="33" x14ac:dyDescent="0.25">
      <c r="A996" s="135">
        <v>990</v>
      </c>
      <c r="B996" s="159" t="s">
        <v>4736</v>
      </c>
      <c r="C996" s="160" t="s">
        <v>219</v>
      </c>
      <c r="D996" s="161" t="s">
        <v>210</v>
      </c>
      <c r="E996" s="161" t="s">
        <v>4332</v>
      </c>
      <c r="F996" s="160" t="s">
        <v>220</v>
      </c>
      <c r="G996" s="162" t="s">
        <v>214</v>
      </c>
      <c r="H996" s="162" t="s">
        <v>214</v>
      </c>
      <c r="I996" s="163" t="s">
        <v>214</v>
      </c>
      <c r="J996" s="160" t="s">
        <v>26</v>
      </c>
      <c r="K996" s="160" t="s">
        <v>18</v>
      </c>
      <c r="L996" s="160">
        <v>693</v>
      </c>
      <c r="M996" s="164">
        <v>693</v>
      </c>
      <c r="N996" s="162" t="s">
        <v>211</v>
      </c>
      <c r="O996" s="165">
        <v>2465000</v>
      </c>
      <c r="P996" s="165">
        <v>579130.43478260899</v>
      </c>
      <c r="Q996" s="166">
        <v>3044000</v>
      </c>
      <c r="R996" s="166">
        <f t="shared" si="88"/>
        <v>752869.56521739159</v>
      </c>
      <c r="S996" s="166">
        <v>0</v>
      </c>
      <c r="T996" s="166">
        <f t="shared" si="89"/>
        <v>3217869.5652173916</v>
      </c>
      <c r="U996" s="166">
        <f t="shared" si="90"/>
        <v>3217800</v>
      </c>
      <c r="V996" s="161" t="s">
        <v>19</v>
      </c>
      <c r="W996" s="161" t="s">
        <v>20</v>
      </c>
      <c r="X996" s="50" t="s">
        <v>5931</v>
      </c>
      <c r="Y996" s="161" t="s">
        <v>21</v>
      </c>
      <c r="Z996" s="167">
        <v>43294</v>
      </c>
      <c r="AA996" s="168">
        <f t="shared" si="91"/>
        <v>3217800</v>
      </c>
      <c r="AB996" s="168">
        <v>3260000</v>
      </c>
      <c r="AC996" s="169"/>
      <c r="AD996" s="147"/>
    </row>
    <row r="997" spans="1:30" s="128" customFormat="1" ht="33" x14ac:dyDescent="0.25">
      <c r="A997" s="135">
        <v>991</v>
      </c>
      <c r="B997" s="40" t="s">
        <v>4737</v>
      </c>
      <c r="C997" s="12" t="s">
        <v>221</v>
      </c>
      <c r="D997" s="13" t="s">
        <v>210</v>
      </c>
      <c r="E997" s="13" t="s">
        <v>4332</v>
      </c>
      <c r="F997" s="12" t="s">
        <v>222</v>
      </c>
      <c r="G997" s="14" t="s">
        <v>211</v>
      </c>
      <c r="H997" s="14" t="s">
        <v>211</v>
      </c>
      <c r="I997" s="15" t="s">
        <v>211</v>
      </c>
      <c r="J997" s="12" t="s">
        <v>26</v>
      </c>
      <c r="K997" s="12" t="s">
        <v>18</v>
      </c>
      <c r="L997" s="12">
        <v>693</v>
      </c>
      <c r="M997" s="16">
        <v>693</v>
      </c>
      <c r="N997" s="14" t="s">
        <v>211</v>
      </c>
      <c r="O997" s="17">
        <v>2465000</v>
      </c>
      <c r="P997" s="17">
        <v>579130.43478260899</v>
      </c>
      <c r="Q997" s="18">
        <v>3044000</v>
      </c>
      <c r="R997" s="18">
        <f t="shared" si="88"/>
        <v>752869.56521739159</v>
      </c>
      <c r="S997" s="18">
        <v>0</v>
      </c>
      <c r="T997" s="18">
        <f t="shared" si="89"/>
        <v>3217869.5652173916</v>
      </c>
      <c r="U997" s="18">
        <f t="shared" si="90"/>
        <v>3217800</v>
      </c>
      <c r="V997" s="13" t="s">
        <v>19</v>
      </c>
      <c r="W997" s="13" t="s">
        <v>20</v>
      </c>
      <c r="X997" s="50" t="s">
        <v>5931</v>
      </c>
      <c r="Y997" s="13" t="s">
        <v>21</v>
      </c>
      <c r="Z997" s="19">
        <v>43294</v>
      </c>
      <c r="AA997" s="20">
        <f t="shared" si="91"/>
        <v>3217800</v>
      </c>
      <c r="AB997" s="20">
        <v>3260000</v>
      </c>
      <c r="AC997" s="24"/>
      <c r="AD997" s="147"/>
    </row>
    <row r="998" spans="1:30" s="128" customFormat="1" ht="33" x14ac:dyDescent="0.25">
      <c r="A998" s="135">
        <v>992</v>
      </c>
      <c r="B998" s="40" t="s">
        <v>4738</v>
      </c>
      <c r="C998" s="12" t="s">
        <v>223</v>
      </c>
      <c r="D998" s="13" t="s">
        <v>210</v>
      </c>
      <c r="E998" s="13" t="s">
        <v>4324</v>
      </c>
      <c r="F998" s="12" t="s">
        <v>224</v>
      </c>
      <c r="G998" s="14" t="s">
        <v>211</v>
      </c>
      <c r="H998" s="14" t="s">
        <v>211</v>
      </c>
      <c r="I998" s="15" t="s">
        <v>211</v>
      </c>
      <c r="J998" s="12" t="s">
        <v>26</v>
      </c>
      <c r="K998" s="12" t="s">
        <v>18</v>
      </c>
      <c r="L998" s="12">
        <v>693</v>
      </c>
      <c r="M998" s="16">
        <v>693</v>
      </c>
      <c r="N998" s="14" t="s">
        <v>211</v>
      </c>
      <c r="O998" s="17">
        <v>2465000</v>
      </c>
      <c r="P998" s="17">
        <v>579130.43478260899</v>
      </c>
      <c r="Q998" s="18">
        <v>3044000</v>
      </c>
      <c r="R998" s="18">
        <f t="shared" si="88"/>
        <v>752869.56521739159</v>
      </c>
      <c r="S998" s="18">
        <v>0</v>
      </c>
      <c r="T998" s="18">
        <f t="shared" si="89"/>
        <v>3217869.5652173916</v>
      </c>
      <c r="U998" s="18">
        <f t="shared" si="90"/>
        <v>3217800</v>
      </c>
      <c r="V998" s="13" t="s">
        <v>23</v>
      </c>
      <c r="W998" s="13" t="s">
        <v>20</v>
      </c>
      <c r="X998" s="50" t="s">
        <v>5931</v>
      </c>
      <c r="Y998" s="13" t="s">
        <v>21</v>
      </c>
      <c r="Z998" s="19">
        <v>43294</v>
      </c>
      <c r="AA998" s="20">
        <f t="shared" si="91"/>
        <v>3217800</v>
      </c>
      <c r="AB998" s="20">
        <v>3260000</v>
      </c>
      <c r="AC998" s="24"/>
      <c r="AD998" s="147"/>
    </row>
    <row r="999" spans="1:30" s="128" customFormat="1" ht="49.5" x14ac:dyDescent="0.25">
      <c r="A999" s="135">
        <v>993</v>
      </c>
      <c r="B999" s="40" t="s">
        <v>4739</v>
      </c>
      <c r="C999" s="12" t="s">
        <v>324</v>
      </c>
      <c r="D999" s="13" t="s">
        <v>325</v>
      </c>
      <c r="E999" s="13" t="s">
        <v>4324</v>
      </c>
      <c r="F999" s="12" t="s">
        <v>326</v>
      </c>
      <c r="G999" s="14" t="s">
        <v>327</v>
      </c>
      <c r="H999" s="14" t="s">
        <v>327</v>
      </c>
      <c r="I999" s="15" t="s">
        <v>327</v>
      </c>
      <c r="J999" s="12" t="s">
        <v>26</v>
      </c>
      <c r="K999" s="12" t="s">
        <v>18</v>
      </c>
      <c r="L999" s="12">
        <v>718</v>
      </c>
      <c r="M999" s="16">
        <v>718</v>
      </c>
      <c r="N999" s="14" t="s">
        <v>327</v>
      </c>
      <c r="O999" s="17">
        <v>2897000</v>
      </c>
      <c r="P999" s="17">
        <v>538434.78260869603</v>
      </c>
      <c r="Q999" s="18">
        <v>3435000</v>
      </c>
      <c r="R999" s="18">
        <f t="shared" si="88"/>
        <v>699965.2173913049</v>
      </c>
      <c r="S999" s="18">
        <v>0</v>
      </c>
      <c r="T999" s="18">
        <f t="shared" si="89"/>
        <v>3596965.2173913047</v>
      </c>
      <c r="U999" s="18">
        <f t="shared" si="90"/>
        <v>3596900</v>
      </c>
      <c r="V999" s="13" t="s">
        <v>23</v>
      </c>
      <c r="W999" s="13" t="s">
        <v>20</v>
      </c>
      <c r="X999" s="50" t="s">
        <v>5931</v>
      </c>
      <c r="Y999" s="13" t="s">
        <v>21</v>
      </c>
      <c r="Z999" s="19">
        <v>43294</v>
      </c>
      <c r="AA999" s="20">
        <f t="shared" si="91"/>
        <v>3596900</v>
      </c>
      <c r="AB999" s="20">
        <v>3636100</v>
      </c>
      <c r="AC999" s="24"/>
      <c r="AD999" s="147"/>
    </row>
    <row r="1000" spans="1:30" s="128" customFormat="1" ht="33" x14ac:dyDescent="0.25">
      <c r="A1000" s="135">
        <v>994</v>
      </c>
      <c r="B1000" s="40" t="s">
        <v>4740</v>
      </c>
      <c r="C1000" s="12" t="s">
        <v>1866</v>
      </c>
      <c r="D1000" s="13" t="s">
        <v>1863</v>
      </c>
      <c r="E1000" s="13" t="s">
        <v>4332</v>
      </c>
      <c r="F1000" s="12" t="s">
        <v>1867</v>
      </c>
      <c r="G1000" s="14" t="s">
        <v>4001</v>
      </c>
      <c r="H1000" s="14" t="s">
        <v>4001</v>
      </c>
      <c r="I1000" s="15" t="s">
        <v>1864</v>
      </c>
      <c r="J1000" s="12" t="s">
        <v>5</v>
      </c>
      <c r="K1000" s="12" t="s">
        <v>524</v>
      </c>
      <c r="L1000" s="12">
        <v>728</v>
      </c>
      <c r="M1000" s="16">
        <v>728</v>
      </c>
      <c r="N1000" s="14" t="s">
        <v>1865</v>
      </c>
      <c r="O1000" s="17">
        <v>181000</v>
      </c>
      <c r="P1000" s="17">
        <v>84521.739130434798</v>
      </c>
      <c r="Q1000" s="18">
        <v>265000</v>
      </c>
      <c r="R1000" s="18">
        <f t="shared" si="88"/>
        <v>109878.26086956525</v>
      </c>
      <c r="S1000" s="18">
        <v>0</v>
      </c>
      <c r="T1000" s="18">
        <f t="shared" si="89"/>
        <v>290878.26086956525</v>
      </c>
      <c r="U1000" s="18">
        <f t="shared" si="90"/>
        <v>290800</v>
      </c>
      <c r="V1000" s="13" t="s">
        <v>19</v>
      </c>
      <c r="W1000" s="13" t="s">
        <v>20</v>
      </c>
      <c r="X1000" s="44"/>
      <c r="Y1000" s="13" t="s">
        <v>21</v>
      </c>
      <c r="Z1000" s="19">
        <v>43294</v>
      </c>
      <c r="AA1000" s="20">
        <f t="shared" si="91"/>
        <v>290800</v>
      </c>
      <c r="AB1000" s="20">
        <v>297000</v>
      </c>
      <c r="AC1000" s="24"/>
      <c r="AD1000" s="147"/>
    </row>
    <row r="1001" spans="1:30" s="128" customFormat="1" ht="33" x14ac:dyDescent="0.25">
      <c r="A1001" s="135">
        <v>995</v>
      </c>
      <c r="B1001" s="40" t="s">
        <v>4741</v>
      </c>
      <c r="C1001" s="12" t="s">
        <v>1868</v>
      </c>
      <c r="D1001" s="13" t="s">
        <v>1869</v>
      </c>
      <c r="E1001" s="13" t="s">
        <v>4324</v>
      </c>
      <c r="F1001" s="12" t="s">
        <v>1870</v>
      </c>
      <c r="G1001" s="14" t="s">
        <v>4002</v>
      </c>
      <c r="H1001" s="14" t="s">
        <v>4002</v>
      </c>
      <c r="I1001" s="15" t="s">
        <v>1871</v>
      </c>
      <c r="J1001" s="12" t="s">
        <v>26</v>
      </c>
      <c r="K1001" s="12" t="s">
        <v>417</v>
      </c>
      <c r="L1001" s="12">
        <v>731</v>
      </c>
      <c r="M1001" s="16">
        <v>731</v>
      </c>
      <c r="N1001" s="14" t="s">
        <v>1872</v>
      </c>
      <c r="O1001" s="17">
        <v>306000</v>
      </c>
      <c r="P1001" s="17">
        <v>100173.91304347799</v>
      </c>
      <c r="Q1001" s="18">
        <v>406000</v>
      </c>
      <c r="R1001" s="18">
        <f t="shared" si="88"/>
        <v>130226.08695652138</v>
      </c>
      <c r="S1001" s="18">
        <v>0</v>
      </c>
      <c r="T1001" s="18">
        <f t="shared" si="89"/>
        <v>436226.08695652138</v>
      </c>
      <c r="U1001" s="18">
        <f t="shared" si="90"/>
        <v>436200</v>
      </c>
      <c r="V1001" s="13" t="s">
        <v>23</v>
      </c>
      <c r="W1001" s="13" t="s">
        <v>20</v>
      </c>
      <c r="X1001" s="50" t="s">
        <v>5931</v>
      </c>
      <c r="Y1001" s="13" t="s">
        <v>21</v>
      </c>
      <c r="Z1001" s="19">
        <v>43294</v>
      </c>
      <c r="AA1001" s="20">
        <f t="shared" si="91"/>
        <v>436200</v>
      </c>
      <c r="AB1001" s="20">
        <v>443500</v>
      </c>
      <c r="AC1001" s="24"/>
      <c r="AD1001" s="147"/>
    </row>
    <row r="1002" spans="1:30" s="128" customFormat="1" ht="33" x14ac:dyDescent="0.25">
      <c r="A1002" s="135">
        <v>996</v>
      </c>
      <c r="B1002" s="40" t="s">
        <v>4742</v>
      </c>
      <c r="C1002" s="14" t="s">
        <v>1873</v>
      </c>
      <c r="D1002" s="14" t="s">
        <v>1874</v>
      </c>
      <c r="E1002" s="13" t="s">
        <v>4324</v>
      </c>
      <c r="F1002" s="14" t="s">
        <v>1875</v>
      </c>
      <c r="G1002" s="14" t="s">
        <v>171</v>
      </c>
      <c r="H1002" s="14" t="s">
        <v>171</v>
      </c>
      <c r="I1002" s="14" t="s">
        <v>171</v>
      </c>
      <c r="J1002" s="14" t="s">
        <v>26</v>
      </c>
      <c r="K1002" s="16" t="s">
        <v>18</v>
      </c>
      <c r="L1002" s="14">
        <v>734</v>
      </c>
      <c r="M1002" s="14">
        <v>734</v>
      </c>
      <c r="N1002" s="14" t="s">
        <v>1876</v>
      </c>
      <c r="O1002" s="14">
        <v>1004000</v>
      </c>
      <c r="P1002" s="14">
        <v>577565.21739130397</v>
      </c>
      <c r="Q1002" s="14">
        <v>1581000</v>
      </c>
      <c r="R1002" s="14">
        <f t="shared" si="88"/>
        <v>750834.7826086951</v>
      </c>
      <c r="S1002" s="18">
        <v>0</v>
      </c>
      <c r="T1002" s="14">
        <f t="shared" si="89"/>
        <v>1754834.7826086951</v>
      </c>
      <c r="U1002" s="14">
        <f t="shared" si="90"/>
        <v>1754800</v>
      </c>
      <c r="V1002" s="14" t="s">
        <v>23</v>
      </c>
      <c r="W1002" s="14" t="s">
        <v>20</v>
      </c>
      <c r="X1002" s="50" t="s">
        <v>5931</v>
      </c>
      <c r="Y1002" s="14" t="s">
        <v>35</v>
      </c>
      <c r="Z1002" s="14">
        <v>43294</v>
      </c>
      <c r="AA1002" s="20">
        <f t="shared" si="91"/>
        <v>1754800</v>
      </c>
      <c r="AB1002" s="87">
        <v>1796800</v>
      </c>
      <c r="AC1002" s="88"/>
      <c r="AD1002" s="147"/>
    </row>
    <row r="1003" spans="1:30" s="128" customFormat="1" ht="33" x14ac:dyDescent="0.25">
      <c r="A1003" s="135">
        <v>997</v>
      </c>
      <c r="B1003" s="40" t="s">
        <v>4743</v>
      </c>
      <c r="C1003" s="12" t="s">
        <v>1882</v>
      </c>
      <c r="D1003" s="13" t="s">
        <v>1878</v>
      </c>
      <c r="E1003" s="13" t="s">
        <v>4324</v>
      </c>
      <c r="F1003" s="12" t="s">
        <v>1883</v>
      </c>
      <c r="G1003" s="14" t="s">
        <v>1884</v>
      </c>
      <c r="H1003" s="14" t="s">
        <v>1884</v>
      </c>
      <c r="I1003" s="15" t="s">
        <v>1884</v>
      </c>
      <c r="J1003" s="12" t="s">
        <v>5</v>
      </c>
      <c r="K1003" s="12" t="s">
        <v>417</v>
      </c>
      <c r="L1003" s="12">
        <v>737</v>
      </c>
      <c r="M1003" s="16">
        <v>737</v>
      </c>
      <c r="N1003" s="82" t="s">
        <v>1881</v>
      </c>
      <c r="O1003" s="17">
        <v>391000</v>
      </c>
      <c r="P1003" s="17">
        <v>237913.04347826101</v>
      </c>
      <c r="Q1003" s="18">
        <v>628000</v>
      </c>
      <c r="R1003" s="18">
        <f t="shared" si="88"/>
        <v>309286.95652173931</v>
      </c>
      <c r="S1003" s="18">
        <v>0</v>
      </c>
      <c r="T1003" s="18">
        <f t="shared" si="89"/>
        <v>700286.95652173925</v>
      </c>
      <c r="U1003" s="18">
        <f t="shared" si="90"/>
        <v>700200</v>
      </c>
      <c r="V1003" s="13" t="s">
        <v>23</v>
      </c>
      <c r="W1003" s="13" t="s">
        <v>20</v>
      </c>
      <c r="X1003" s="50" t="s">
        <v>5931</v>
      </c>
      <c r="Y1003" s="13" t="s">
        <v>35</v>
      </c>
      <c r="Z1003" s="19">
        <v>43294</v>
      </c>
      <c r="AA1003" s="20">
        <f t="shared" si="91"/>
        <v>700200</v>
      </c>
      <c r="AB1003" s="20">
        <v>717600</v>
      </c>
      <c r="AC1003" s="24"/>
      <c r="AD1003" s="147"/>
    </row>
    <row r="1004" spans="1:30" s="128" customFormat="1" ht="49.5" x14ac:dyDescent="0.25">
      <c r="A1004" s="135">
        <v>998</v>
      </c>
      <c r="B1004" s="40" t="s">
        <v>4744</v>
      </c>
      <c r="C1004" s="12" t="s">
        <v>1877</v>
      </c>
      <c r="D1004" s="13" t="s">
        <v>1878</v>
      </c>
      <c r="E1004" s="13" t="s">
        <v>4324</v>
      </c>
      <c r="F1004" s="12" t="s">
        <v>1879</v>
      </c>
      <c r="G1004" s="14" t="s">
        <v>1880</v>
      </c>
      <c r="H1004" s="14" t="s">
        <v>1880</v>
      </c>
      <c r="I1004" s="15" t="s">
        <v>1880</v>
      </c>
      <c r="J1004" s="12" t="s">
        <v>26</v>
      </c>
      <c r="K1004" s="12" t="s">
        <v>417</v>
      </c>
      <c r="L1004" s="12">
        <v>737</v>
      </c>
      <c r="M1004" s="16">
        <v>737</v>
      </c>
      <c r="N1004" s="82" t="s">
        <v>1881</v>
      </c>
      <c r="O1004" s="17">
        <v>391000</v>
      </c>
      <c r="P1004" s="17">
        <v>237913.04347826101</v>
      </c>
      <c r="Q1004" s="18">
        <v>628000</v>
      </c>
      <c r="R1004" s="18">
        <f t="shared" si="88"/>
        <v>309286.95652173931</v>
      </c>
      <c r="S1004" s="18">
        <v>0</v>
      </c>
      <c r="T1004" s="18">
        <f t="shared" si="89"/>
        <v>700286.95652173925</v>
      </c>
      <c r="U1004" s="18">
        <f t="shared" si="90"/>
        <v>700200</v>
      </c>
      <c r="V1004" s="13" t="s">
        <v>23</v>
      </c>
      <c r="W1004" s="13" t="s">
        <v>20</v>
      </c>
      <c r="X1004" s="50" t="s">
        <v>5934</v>
      </c>
      <c r="Y1004" s="13" t="s">
        <v>35</v>
      </c>
      <c r="Z1004" s="19">
        <v>43294</v>
      </c>
      <c r="AA1004" s="20">
        <f t="shared" si="91"/>
        <v>700200</v>
      </c>
      <c r="AB1004" s="20">
        <v>717600</v>
      </c>
      <c r="AC1004" s="24"/>
      <c r="AD1004" s="147"/>
    </row>
    <row r="1005" spans="1:30" s="128" customFormat="1" ht="49.5" x14ac:dyDescent="0.25">
      <c r="A1005" s="135">
        <v>999</v>
      </c>
      <c r="B1005" s="40" t="s">
        <v>4745</v>
      </c>
      <c r="C1005" s="12" t="s">
        <v>1889</v>
      </c>
      <c r="D1005" s="13" t="s">
        <v>1885</v>
      </c>
      <c r="E1005" s="13" t="s">
        <v>4325</v>
      </c>
      <c r="F1005" s="12" t="s">
        <v>1890</v>
      </c>
      <c r="G1005" s="14" t="s">
        <v>1886</v>
      </c>
      <c r="H1005" s="14" t="s">
        <v>1886</v>
      </c>
      <c r="I1005" s="15" t="s">
        <v>1886</v>
      </c>
      <c r="J1005" s="12" t="s">
        <v>112</v>
      </c>
      <c r="K1005" s="12" t="s">
        <v>62</v>
      </c>
      <c r="L1005" s="12">
        <v>740</v>
      </c>
      <c r="M1005" s="16">
        <v>740</v>
      </c>
      <c r="N1005" s="14" t="s">
        <v>1887</v>
      </c>
      <c r="O1005" s="17">
        <v>29000</v>
      </c>
      <c r="P1005" s="17">
        <v>9391.3043478260897</v>
      </c>
      <c r="Q1005" s="18">
        <v>38300</v>
      </c>
      <c r="R1005" s="18">
        <f t="shared" si="88"/>
        <v>12208.695652173916</v>
      </c>
      <c r="S1005" s="18">
        <v>0</v>
      </c>
      <c r="T1005" s="18">
        <f t="shared" si="89"/>
        <v>41208.695652173919</v>
      </c>
      <c r="U1005" s="18">
        <f t="shared" si="90"/>
        <v>41200</v>
      </c>
      <c r="V1005" s="13" t="s">
        <v>361</v>
      </c>
      <c r="W1005" s="13" t="s">
        <v>1888</v>
      </c>
      <c r="X1005" s="50" t="s">
        <v>5935</v>
      </c>
      <c r="Y1005" s="13" t="s">
        <v>29</v>
      </c>
      <c r="Z1005" s="19">
        <v>43294</v>
      </c>
      <c r="AA1005" s="20">
        <f t="shared" si="91"/>
        <v>41200</v>
      </c>
      <c r="AB1005" s="20">
        <v>41800</v>
      </c>
      <c r="AC1005" s="24"/>
      <c r="AD1005" s="147"/>
    </row>
    <row r="1006" spans="1:30" s="128" customFormat="1" ht="33" x14ac:dyDescent="0.25">
      <c r="A1006" s="135">
        <v>1000</v>
      </c>
      <c r="B1006" s="40" t="s">
        <v>4746</v>
      </c>
      <c r="C1006" s="12" t="s">
        <v>1894</v>
      </c>
      <c r="D1006" s="13" t="s">
        <v>1891</v>
      </c>
      <c r="E1006" s="13" t="s">
        <v>4325</v>
      </c>
      <c r="F1006" s="12" t="s">
        <v>1895</v>
      </c>
      <c r="G1006" s="14" t="s">
        <v>4003</v>
      </c>
      <c r="H1006" s="14" t="s">
        <v>4003</v>
      </c>
      <c r="I1006" s="15" t="s">
        <v>1896</v>
      </c>
      <c r="J1006" s="12" t="s">
        <v>5</v>
      </c>
      <c r="K1006" s="12" t="s">
        <v>24</v>
      </c>
      <c r="L1006" s="12">
        <v>741</v>
      </c>
      <c r="M1006" s="16">
        <v>741</v>
      </c>
      <c r="N1006" s="14" t="s">
        <v>1892</v>
      </c>
      <c r="O1006" s="17">
        <v>982000</v>
      </c>
      <c r="P1006" s="17">
        <v>278608.69565217401</v>
      </c>
      <c r="Q1006" s="18">
        <v>1260000</v>
      </c>
      <c r="R1006" s="18">
        <f t="shared" si="88"/>
        <v>362191.30434782617</v>
      </c>
      <c r="S1006" s="18">
        <v>0</v>
      </c>
      <c r="T1006" s="18">
        <f t="shared" si="89"/>
        <v>1344191.3043478262</v>
      </c>
      <c r="U1006" s="18">
        <f t="shared" si="90"/>
        <v>1344100</v>
      </c>
      <c r="V1006" s="13" t="s">
        <v>361</v>
      </c>
      <c r="W1006" s="13" t="s">
        <v>1888</v>
      </c>
      <c r="X1006" s="44" t="s">
        <v>5936</v>
      </c>
      <c r="Y1006" s="13" t="s">
        <v>29</v>
      </c>
      <c r="Z1006" s="19">
        <v>43294</v>
      </c>
      <c r="AA1006" s="20">
        <f t="shared" si="91"/>
        <v>1344100</v>
      </c>
      <c r="AB1006" s="20">
        <v>1364400</v>
      </c>
      <c r="AC1006" s="24" t="s">
        <v>1893</v>
      </c>
      <c r="AD1006" s="147"/>
    </row>
    <row r="1007" spans="1:30" s="128" customFormat="1" ht="16.5" x14ac:dyDescent="0.25">
      <c r="A1007" s="135">
        <v>1001</v>
      </c>
      <c r="B1007" s="40" t="s">
        <v>4747</v>
      </c>
      <c r="C1007" s="12" t="s">
        <v>1899</v>
      </c>
      <c r="D1007" s="13" t="s">
        <v>1897</v>
      </c>
      <c r="E1007" s="13" t="s">
        <v>4325</v>
      </c>
      <c r="F1007" s="12" t="s">
        <v>1900</v>
      </c>
      <c r="G1007" s="14" t="s">
        <v>1898</v>
      </c>
      <c r="H1007" s="14" t="s">
        <v>1898</v>
      </c>
      <c r="I1007" s="15" t="s">
        <v>1898</v>
      </c>
      <c r="J1007" s="12" t="s">
        <v>26</v>
      </c>
      <c r="K1007" s="12" t="s">
        <v>18</v>
      </c>
      <c r="L1007" s="12">
        <v>742</v>
      </c>
      <c r="M1007" s="16">
        <v>742</v>
      </c>
      <c r="N1007" s="14" t="s">
        <v>1898</v>
      </c>
      <c r="O1007" s="17">
        <v>682000</v>
      </c>
      <c r="P1007" s="17">
        <v>190956.52173913</v>
      </c>
      <c r="Q1007" s="18">
        <v>872000</v>
      </c>
      <c r="R1007" s="18">
        <f t="shared" si="88"/>
        <v>248243.47826086899</v>
      </c>
      <c r="S1007" s="18">
        <v>0</v>
      </c>
      <c r="T1007" s="18">
        <f t="shared" si="89"/>
        <v>930243.47826086893</v>
      </c>
      <c r="U1007" s="18">
        <f t="shared" si="90"/>
        <v>930200</v>
      </c>
      <c r="V1007" s="13" t="s">
        <v>361</v>
      </c>
      <c r="W1007" s="13" t="s">
        <v>1888</v>
      </c>
      <c r="X1007" s="44" t="s">
        <v>5937</v>
      </c>
      <c r="Y1007" s="13" t="s">
        <v>29</v>
      </c>
      <c r="Z1007" s="19">
        <v>43294</v>
      </c>
      <c r="AA1007" s="20">
        <f t="shared" si="91"/>
        <v>930200</v>
      </c>
      <c r="AB1007" s="20">
        <v>944100</v>
      </c>
      <c r="AC1007" s="24"/>
      <c r="AD1007" s="147"/>
    </row>
    <row r="1008" spans="1:30" s="128" customFormat="1" ht="33" x14ac:dyDescent="0.25">
      <c r="A1008" s="135">
        <v>1002</v>
      </c>
      <c r="B1008" s="40" t="s">
        <v>4748</v>
      </c>
      <c r="C1008" s="12" t="s">
        <v>1903</v>
      </c>
      <c r="D1008" s="13" t="s">
        <v>1901</v>
      </c>
      <c r="E1008" s="13" t="s">
        <v>4325</v>
      </c>
      <c r="F1008" s="12" t="s">
        <v>1904</v>
      </c>
      <c r="G1008" s="14" t="s">
        <v>1905</v>
      </c>
      <c r="H1008" s="14" t="s">
        <v>1905</v>
      </c>
      <c r="I1008" s="15" t="s">
        <v>1905</v>
      </c>
      <c r="J1008" s="12" t="s">
        <v>5</v>
      </c>
      <c r="K1008" s="12" t="s">
        <v>18</v>
      </c>
      <c r="L1008" s="12">
        <v>745</v>
      </c>
      <c r="M1008" s="16">
        <v>745</v>
      </c>
      <c r="N1008" s="14" t="s">
        <v>1902</v>
      </c>
      <c r="O1008" s="17">
        <v>259000</v>
      </c>
      <c r="P1008" s="17">
        <v>64173.9130434783</v>
      </c>
      <c r="Q1008" s="18">
        <v>323000</v>
      </c>
      <c r="R1008" s="18">
        <f t="shared" si="88"/>
        <v>83426.086956521787</v>
      </c>
      <c r="S1008" s="18">
        <v>0</v>
      </c>
      <c r="T1008" s="18">
        <f t="shared" si="89"/>
        <v>342426.08695652179</v>
      </c>
      <c r="U1008" s="18">
        <f t="shared" si="90"/>
        <v>342400</v>
      </c>
      <c r="V1008" s="13" t="s">
        <v>361</v>
      </c>
      <c r="W1008" s="13" t="s">
        <v>1888</v>
      </c>
      <c r="X1008" s="44" t="s">
        <v>5936</v>
      </c>
      <c r="Y1008" s="13" t="s">
        <v>29</v>
      </c>
      <c r="Z1008" s="19">
        <v>43294</v>
      </c>
      <c r="AA1008" s="20">
        <f t="shared" si="91"/>
        <v>342400</v>
      </c>
      <c r="AB1008" s="20">
        <v>347000</v>
      </c>
      <c r="AC1008" s="24"/>
      <c r="AD1008" s="147"/>
    </row>
    <row r="1009" spans="1:30" s="128" customFormat="1" ht="33" x14ac:dyDescent="0.25">
      <c r="A1009" s="135">
        <v>1003</v>
      </c>
      <c r="B1009" s="40" t="s">
        <v>4749</v>
      </c>
      <c r="C1009" s="12" t="s">
        <v>1906</v>
      </c>
      <c r="D1009" s="13" t="s">
        <v>1907</v>
      </c>
      <c r="E1009" s="13" t="s">
        <v>4325</v>
      </c>
      <c r="F1009" s="12" t="s">
        <v>1908</v>
      </c>
      <c r="G1009" s="14" t="s">
        <v>1909</v>
      </c>
      <c r="H1009" s="14" t="s">
        <v>1909</v>
      </c>
      <c r="I1009" s="15" t="s">
        <v>1909</v>
      </c>
      <c r="J1009" s="12" t="s">
        <v>5</v>
      </c>
      <c r="K1009" s="12" t="s">
        <v>18</v>
      </c>
      <c r="L1009" s="12">
        <v>746</v>
      </c>
      <c r="M1009" s="16">
        <v>746</v>
      </c>
      <c r="N1009" s="14" t="s">
        <v>1910</v>
      </c>
      <c r="O1009" s="17">
        <v>982000</v>
      </c>
      <c r="P1009" s="17">
        <v>208173.91304347801</v>
      </c>
      <c r="Q1009" s="18">
        <v>1190000</v>
      </c>
      <c r="R1009" s="18">
        <f t="shared" si="88"/>
        <v>270626.08695652138</v>
      </c>
      <c r="S1009" s="18">
        <v>0</v>
      </c>
      <c r="T1009" s="18">
        <f t="shared" si="89"/>
        <v>1252626.0869565215</v>
      </c>
      <c r="U1009" s="18">
        <f t="shared" si="90"/>
        <v>1252600</v>
      </c>
      <c r="V1009" s="13" t="s">
        <v>361</v>
      </c>
      <c r="W1009" s="13" t="s">
        <v>1888</v>
      </c>
      <c r="X1009" s="44" t="s">
        <v>5936</v>
      </c>
      <c r="Y1009" s="13" t="s">
        <v>29</v>
      </c>
      <c r="Z1009" s="19">
        <v>43294</v>
      </c>
      <c r="AA1009" s="20">
        <f t="shared" si="91"/>
        <v>1252600</v>
      </c>
      <c r="AB1009" s="20">
        <v>1267700</v>
      </c>
      <c r="AC1009" s="24"/>
      <c r="AD1009" s="147"/>
    </row>
    <row r="1010" spans="1:30" s="128" customFormat="1" ht="16.5" x14ac:dyDescent="0.25">
      <c r="A1010" s="135">
        <v>1004</v>
      </c>
      <c r="B1010" s="40" t="s">
        <v>4750</v>
      </c>
      <c r="C1010" s="12" t="s">
        <v>1911</v>
      </c>
      <c r="D1010" s="13" t="s">
        <v>1912</v>
      </c>
      <c r="E1010" s="13" t="s">
        <v>5298</v>
      </c>
      <c r="F1010" s="12" t="s">
        <v>1913</v>
      </c>
      <c r="G1010" s="14" t="s">
        <v>1914</v>
      </c>
      <c r="H1010" s="14" t="s">
        <v>1914</v>
      </c>
      <c r="I1010" s="15" t="s">
        <v>1914</v>
      </c>
      <c r="J1010" s="12" t="s">
        <v>26</v>
      </c>
      <c r="K1010" s="12" t="s">
        <v>417</v>
      </c>
      <c r="L1010" s="12">
        <v>748</v>
      </c>
      <c r="M1010" s="16">
        <v>748</v>
      </c>
      <c r="N1010" s="14" t="s">
        <v>1915</v>
      </c>
      <c r="O1010" s="17">
        <v>66000</v>
      </c>
      <c r="P1010" s="17">
        <v>15026.0869565217</v>
      </c>
      <c r="Q1010" s="18">
        <v>81000</v>
      </c>
      <c r="R1010" s="18">
        <f t="shared" si="88"/>
        <v>19533.913043478209</v>
      </c>
      <c r="S1010" s="18">
        <v>0</v>
      </c>
      <c r="T1010" s="18">
        <f t="shared" si="89"/>
        <v>85533.913043478213</v>
      </c>
      <c r="U1010" s="18">
        <f t="shared" si="90"/>
        <v>85500</v>
      </c>
      <c r="V1010" s="13" t="s">
        <v>34</v>
      </c>
      <c r="W1010" s="13" t="s">
        <v>1888</v>
      </c>
      <c r="X1010" s="44" t="s">
        <v>5937</v>
      </c>
      <c r="Y1010" s="13" t="s">
        <v>46</v>
      </c>
      <c r="Z1010" s="19">
        <v>43294</v>
      </c>
      <c r="AA1010" s="20">
        <f t="shared" si="91"/>
        <v>85500</v>
      </c>
      <c r="AB1010" s="20">
        <v>86600</v>
      </c>
      <c r="AC1010" s="24"/>
      <c r="AD1010" s="147"/>
    </row>
    <row r="1011" spans="1:30" s="128" customFormat="1" ht="16.5" x14ac:dyDescent="0.25">
      <c r="A1011" s="135">
        <v>1005</v>
      </c>
      <c r="B1011" s="40" t="s">
        <v>4751</v>
      </c>
      <c r="C1011" s="12" t="s">
        <v>1916</v>
      </c>
      <c r="D1011" s="13" t="s">
        <v>1912</v>
      </c>
      <c r="E1011" s="13" t="s">
        <v>4325</v>
      </c>
      <c r="F1011" s="12" t="s">
        <v>1917</v>
      </c>
      <c r="G1011" s="14" t="s">
        <v>1914</v>
      </c>
      <c r="H1011" s="14" t="s">
        <v>1914</v>
      </c>
      <c r="I1011" s="15" t="s">
        <v>1914</v>
      </c>
      <c r="J1011" s="12" t="s">
        <v>26</v>
      </c>
      <c r="K1011" s="12" t="s">
        <v>417</v>
      </c>
      <c r="L1011" s="12">
        <v>748</v>
      </c>
      <c r="M1011" s="16">
        <v>748</v>
      </c>
      <c r="N1011" s="14" t="s">
        <v>1915</v>
      </c>
      <c r="O1011" s="17">
        <v>66000</v>
      </c>
      <c r="P1011" s="17">
        <v>15026.0869565217</v>
      </c>
      <c r="Q1011" s="18">
        <v>81000</v>
      </c>
      <c r="R1011" s="18">
        <f t="shared" si="88"/>
        <v>19533.913043478209</v>
      </c>
      <c r="S1011" s="18">
        <v>0</v>
      </c>
      <c r="T1011" s="18">
        <f t="shared" si="89"/>
        <v>85533.913043478213</v>
      </c>
      <c r="U1011" s="18">
        <f t="shared" si="90"/>
        <v>85500</v>
      </c>
      <c r="V1011" s="13" t="s">
        <v>361</v>
      </c>
      <c r="W1011" s="13" t="s">
        <v>1888</v>
      </c>
      <c r="X1011" s="44" t="s">
        <v>5937</v>
      </c>
      <c r="Y1011" s="13" t="s">
        <v>60</v>
      </c>
      <c r="Z1011" s="19">
        <v>43294</v>
      </c>
      <c r="AA1011" s="20">
        <f t="shared" si="91"/>
        <v>85500</v>
      </c>
      <c r="AB1011" s="20">
        <v>86600</v>
      </c>
      <c r="AC1011" s="24"/>
      <c r="AD1011" s="147"/>
    </row>
    <row r="1012" spans="1:30" s="128" customFormat="1" ht="33" x14ac:dyDescent="0.25">
      <c r="A1012" s="135">
        <v>1006</v>
      </c>
      <c r="B1012" s="40" t="s">
        <v>4752</v>
      </c>
      <c r="C1012" s="12" t="s">
        <v>1921</v>
      </c>
      <c r="D1012" s="13" t="s">
        <v>1912</v>
      </c>
      <c r="E1012" s="13" t="s">
        <v>4325</v>
      </c>
      <c r="F1012" s="12" t="s">
        <v>1922</v>
      </c>
      <c r="G1012" s="14" t="s">
        <v>4005</v>
      </c>
      <c r="H1012" s="14" t="s">
        <v>4005</v>
      </c>
      <c r="I1012" s="15" t="s">
        <v>1923</v>
      </c>
      <c r="J1012" s="12" t="s">
        <v>112</v>
      </c>
      <c r="K1012" s="12" t="s">
        <v>62</v>
      </c>
      <c r="L1012" s="12">
        <v>748</v>
      </c>
      <c r="M1012" s="16">
        <v>748</v>
      </c>
      <c r="N1012" s="14" t="s">
        <v>1915</v>
      </c>
      <c r="O1012" s="17">
        <v>66000</v>
      </c>
      <c r="P1012" s="17">
        <v>15026.0869565217</v>
      </c>
      <c r="Q1012" s="18">
        <v>81000</v>
      </c>
      <c r="R1012" s="18">
        <f t="shared" si="88"/>
        <v>19533.913043478209</v>
      </c>
      <c r="S1012" s="18">
        <v>0</v>
      </c>
      <c r="T1012" s="18">
        <f t="shared" si="89"/>
        <v>85533.913043478213</v>
      </c>
      <c r="U1012" s="18">
        <f t="shared" si="90"/>
        <v>85500</v>
      </c>
      <c r="V1012" s="13" t="s">
        <v>361</v>
      </c>
      <c r="W1012" s="13" t="s">
        <v>1888</v>
      </c>
      <c r="X1012" s="44" t="s">
        <v>5938</v>
      </c>
      <c r="Y1012" s="13" t="s">
        <v>29</v>
      </c>
      <c r="Z1012" s="19">
        <v>43294</v>
      </c>
      <c r="AA1012" s="20">
        <f t="shared" si="91"/>
        <v>85500</v>
      </c>
      <c r="AB1012" s="20">
        <v>86600</v>
      </c>
      <c r="AC1012" s="24"/>
      <c r="AD1012" s="147"/>
    </row>
    <row r="1013" spans="1:30" s="128" customFormat="1" ht="16.5" x14ac:dyDescent="0.25">
      <c r="A1013" s="135">
        <v>1007</v>
      </c>
      <c r="B1013" s="40" t="s">
        <v>4753</v>
      </c>
      <c r="C1013" s="12" t="s">
        <v>1918</v>
      </c>
      <c r="D1013" s="13" t="s">
        <v>1912</v>
      </c>
      <c r="E1013" s="13" t="s">
        <v>4325</v>
      </c>
      <c r="F1013" s="12" t="s">
        <v>1919</v>
      </c>
      <c r="G1013" s="14" t="s">
        <v>4004</v>
      </c>
      <c r="H1013" s="14" t="s">
        <v>4004</v>
      </c>
      <c r="I1013" s="15" t="s">
        <v>1920</v>
      </c>
      <c r="J1013" s="12" t="s">
        <v>26</v>
      </c>
      <c r="K1013" s="12" t="s">
        <v>22</v>
      </c>
      <c r="L1013" s="12">
        <v>748</v>
      </c>
      <c r="M1013" s="16">
        <v>748</v>
      </c>
      <c r="N1013" s="14" t="s">
        <v>1915</v>
      </c>
      <c r="O1013" s="17">
        <v>66000</v>
      </c>
      <c r="P1013" s="17">
        <v>15026.0869565217</v>
      </c>
      <c r="Q1013" s="18">
        <v>81000</v>
      </c>
      <c r="R1013" s="18">
        <f t="shared" si="88"/>
        <v>19533.913043478209</v>
      </c>
      <c r="S1013" s="18">
        <v>0</v>
      </c>
      <c r="T1013" s="18">
        <f t="shared" si="89"/>
        <v>85533.913043478213</v>
      </c>
      <c r="U1013" s="18">
        <f t="shared" si="90"/>
        <v>85500</v>
      </c>
      <c r="V1013" s="13" t="s">
        <v>361</v>
      </c>
      <c r="W1013" s="13" t="s">
        <v>1888</v>
      </c>
      <c r="X1013" s="44" t="s">
        <v>5937</v>
      </c>
      <c r="Y1013" s="13" t="s">
        <v>60</v>
      </c>
      <c r="Z1013" s="19">
        <v>43294</v>
      </c>
      <c r="AA1013" s="20">
        <f t="shared" si="91"/>
        <v>85500</v>
      </c>
      <c r="AB1013" s="20">
        <v>86600</v>
      </c>
      <c r="AC1013" s="24"/>
      <c r="AD1013" s="147"/>
    </row>
    <row r="1014" spans="1:30" s="128" customFormat="1" ht="16.5" x14ac:dyDescent="0.25">
      <c r="A1014" s="135">
        <v>1008</v>
      </c>
      <c r="B1014" s="40" t="s">
        <v>4754</v>
      </c>
      <c r="C1014" s="12" t="s">
        <v>1927</v>
      </c>
      <c r="D1014" s="13" t="s">
        <v>1924</v>
      </c>
      <c r="E1014" s="13" t="s">
        <v>4325</v>
      </c>
      <c r="F1014" s="12" t="s">
        <v>1928</v>
      </c>
      <c r="G1014" s="14" t="s">
        <v>4006</v>
      </c>
      <c r="H1014" s="14" t="s">
        <v>4006</v>
      </c>
      <c r="I1014" s="15" t="s">
        <v>1925</v>
      </c>
      <c r="J1014" s="12" t="s">
        <v>5</v>
      </c>
      <c r="K1014" s="12" t="s">
        <v>22</v>
      </c>
      <c r="L1014" s="12">
        <v>749</v>
      </c>
      <c r="M1014" s="16">
        <v>749</v>
      </c>
      <c r="N1014" s="14" t="s">
        <v>1926</v>
      </c>
      <c r="O1014" s="17">
        <v>350000</v>
      </c>
      <c r="P1014" s="17">
        <v>123652.17391304301</v>
      </c>
      <c r="Q1014" s="18">
        <v>473000</v>
      </c>
      <c r="R1014" s="18">
        <f t="shared" si="88"/>
        <v>160747.8260869559</v>
      </c>
      <c r="S1014" s="18">
        <v>0</v>
      </c>
      <c r="T1014" s="18">
        <f t="shared" si="89"/>
        <v>510747.8260869559</v>
      </c>
      <c r="U1014" s="18">
        <f t="shared" si="90"/>
        <v>510700</v>
      </c>
      <c r="V1014" s="13" t="s">
        <v>361</v>
      </c>
      <c r="W1014" s="13" t="s">
        <v>1888</v>
      </c>
      <c r="X1014" s="44"/>
      <c r="Y1014" s="13" t="s">
        <v>29</v>
      </c>
      <c r="Z1014" s="19">
        <v>43294</v>
      </c>
      <c r="AA1014" s="20">
        <f t="shared" si="91"/>
        <v>510700</v>
      </c>
      <c r="AB1014" s="20">
        <v>519700</v>
      </c>
      <c r="AC1014" s="24"/>
      <c r="AD1014" s="147"/>
    </row>
    <row r="1015" spans="1:30" s="128" customFormat="1" ht="16.5" x14ac:dyDescent="0.25">
      <c r="A1015" s="135">
        <v>1009</v>
      </c>
      <c r="B1015" s="40" t="s">
        <v>4755</v>
      </c>
      <c r="C1015" s="12" t="s">
        <v>1931</v>
      </c>
      <c r="D1015" s="13" t="s">
        <v>1929</v>
      </c>
      <c r="E1015" s="13" t="s">
        <v>4325</v>
      </c>
      <c r="F1015" s="12" t="s">
        <v>1932</v>
      </c>
      <c r="G1015" s="14" t="s">
        <v>1930</v>
      </c>
      <c r="H1015" s="14" t="s">
        <v>1930</v>
      </c>
      <c r="I1015" s="15" t="s">
        <v>1930</v>
      </c>
      <c r="J1015" s="12" t="s">
        <v>26</v>
      </c>
      <c r="K1015" s="12" t="s">
        <v>22</v>
      </c>
      <c r="L1015" s="12">
        <v>756</v>
      </c>
      <c r="M1015" s="16">
        <v>756</v>
      </c>
      <c r="N1015" s="14" t="s">
        <v>1930</v>
      </c>
      <c r="O1015" s="17">
        <v>320000</v>
      </c>
      <c r="P1015" s="17">
        <v>186260.869565217</v>
      </c>
      <c r="Q1015" s="18">
        <v>506000</v>
      </c>
      <c r="R1015" s="18">
        <f t="shared" si="88"/>
        <v>242139.13043478213</v>
      </c>
      <c r="S1015" s="18">
        <v>0</v>
      </c>
      <c r="T1015" s="18">
        <f t="shared" si="89"/>
        <v>562139.13043478213</v>
      </c>
      <c r="U1015" s="18">
        <f t="shared" si="90"/>
        <v>562100</v>
      </c>
      <c r="V1015" s="13" t="s">
        <v>361</v>
      </c>
      <c r="W1015" s="13" t="s">
        <v>1888</v>
      </c>
      <c r="X1015" s="44" t="s">
        <v>5937</v>
      </c>
      <c r="Y1015" s="13" t="s">
        <v>29</v>
      </c>
      <c r="Z1015" s="19">
        <v>43294</v>
      </c>
      <c r="AA1015" s="20">
        <f t="shared" si="91"/>
        <v>562100</v>
      </c>
      <c r="AB1015" s="20">
        <v>575600</v>
      </c>
      <c r="AC1015" s="24"/>
      <c r="AD1015" s="147"/>
    </row>
    <row r="1016" spans="1:30" s="128" customFormat="1" ht="33" x14ac:dyDescent="0.25">
      <c r="A1016" s="135">
        <v>1010</v>
      </c>
      <c r="B1016" s="40" t="s">
        <v>4756</v>
      </c>
      <c r="C1016" s="12" t="s">
        <v>1936</v>
      </c>
      <c r="D1016" s="13" t="s">
        <v>1933</v>
      </c>
      <c r="E1016" s="13" t="s">
        <v>4325</v>
      </c>
      <c r="F1016" s="12" t="s">
        <v>1937</v>
      </c>
      <c r="G1016" s="14" t="s">
        <v>1935</v>
      </c>
      <c r="H1016" s="14" t="s">
        <v>1935</v>
      </c>
      <c r="I1016" s="15" t="s">
        <v>1935</v>
      </c>
      <c r="J1016" s="12" t="s">
        <v>26</v>
      </c>
      <c r="K1016" s="12"/>
      <c r="L1016" s="12">
        <v>758</v>
      </c>
      <c r="M1016" s="16">
        <v>758</v>
      </c>
      <c r="N1016" s="14" t="s">
        <v>1934</v>
      </c>
      <c r="O1016" s="17">
        <v>10900</v>
      </c>
      <c r="P1016" s="17">
        <v>25200</v>
      </c>
      <c r="Q1016" s="18">
        <v>36100</v>
      </c>
      <c r="R1016" s="18">
        <f t="shared" si="88"/>
        <v>32760</v>
      </c>
      <c r="S1016" s="18">
        <v>0</v>
      </c>
      <c r="T1016" s="18">
        <f t="shared" si="89"/>
        <v>43660</v>
      </c>
      <c r="U1016" s="18">
        <f t="shared" si="90"/>
        <v>43600</v>
      </c>
      <c r="V1016" s="13" t="s">
        <v>361</v>
      </c>
      <c r="W1016" s="13" t="s">
        <v>1888</v>
      </c>
      <c r="X1016" s="44" t="s">
        <v>5937</v>
      </c>
      <c r="Y1016" s="13" t="s">
        <v>29</v>
      </c>
      <c r="Z1016" s="19">
        <v>43294</v>
      </c>
      <c r="AA1016" s="20">
        <f t="shared" si="91"/>
        <v>43600</v>
      </c>
      <c r="AB1016" s="20">
        <v>45400</v>
      </c>
      <c r="AC1016" s="24"/>
      <c r="AD1016" s="147"/>
    </row>
    <row r="1017" spans="1:30" s="128" customFormat="1" ht="49.5" x14ac:dyDescent="0.25">
      <c r="A1017" s="135">
        <v>1011</v>
      </c>
      <c r="B1017" s="40" t="s">
        <v>4757</v>
      </c>
      <c r="C1017" s="12" t="s">
        <v>1938</v>
      </c>
      <c r="D1017" s="13" t="s">
        <v>1939</v>
      </c>
      <c r="E1017" s="13" t="s">
        <v>4325</v>
      </c>
      <c r="F1017" s="12" t="s">
        <v>1940</v>
      </c>
      <c r="G1017" s="14" t="s">
        <v>1941</v>
      </c>
      <c r="H1017" s="14" t="s">
        <v>1941</v>
      </c>
      <c r="I1017" s="15" t="s">
        <v>1941</v>
      </c>
      <c r="J1017" s="12" t="s">
        <v>5</v>
      </c>
      <c r="K1017" s="12" t="s">
        <v>62</v>
      </c>
      <c r="L1017" s="12">
        <v>760</v>
      </c>
      <c r="M1017" s="16">
        <v>760</v>
      </c>
      <c r="N1017" s="14" t="s">
        <v>1942</v>
      </c>
      <c r="O1017" s="17">
        <v>113000</v>
      </c>
      <c r="P1017" s="17">
        <v>25043.4782608696</v>
      </c>
      <c r="Q1017" s="18">
        <v>138000</v>
      </c>
      <c r="R1017" s="18">
        <f t="shared" si="88"/>
        <v>32556.52173913048</v>
      </c>
      <c r="S1017" s="18">
        <v>0</v>
      </c>
      <c r="T1017" s="18">
        <f t="shared" si="89"/>
        <v>145556.52173913049</v>
      </c>
      <c r="U1017" s="18">
        <f t="shared" si="90"/>
        <v>145500</v>
      </c>
      <c r="V1017" s="13" t="s">
        <v>361</v>
      </c>
      <c r="W1017" s="13" t="s">
        <v>1888</v>
      </c>
      <c r="X1017" s="44"/>
      <c r="Y1017" s="13" t="s">
        <v>29</v>
      </c>
      <c r="Z1017" s="19">
        <v>43294</v>
      </c>
      <c r="AA1017" s="20">
        <f t="shared" si="91"/>
        <v>145500</v>
      </c>
      <c r="AB1017" s="20">
        <v>147300</v>
      </c>
      <c r="AC1017" s="24"/>
      <c r="AD1017" s="147"/>
    </row>
    <row r="1018" spans="1:30" s="128" customFormat="1" ht="66" x14ac:dyDescent="0.25">
      <c r="A1018" s="135">
        <v>1012</v>
      </c>
      <c r="B1018" s="40" t="s">
        <v>4758</v>
      </c>
      <c r="C1018" s="12" t="s">
        <v>1954</v>
      </c>
      <c r="D1018" s="13" t="s">
        <v>1943</v>
      </c>
      <c r="E1018" s="13" t="s">
        <v>4325</v>
      </c>
      <c r="F1018" s="12" t="s">
        <v>1955</v>
      </c>
      <c r="G1018" s="14" t="s">
        <v>1956</v>
      </c>
      <c r="H1018" s="14" t="s">
        <v>1956</v>
      </c>
      <c r="I1018" s="15" t="s">
        <v>1956</v>
      </c>
      <c r="J1018" s="12" t="s">
        <v>26</v>
      </c>
      <c r="K1018" s="12" t="s">
        <v>426</v>
      </c>
      <c r="L1018" s="12">
        <v>761</v>
      </c>
      <c r="M1018" s="16">
        <v>761</v>
      </c>
      <c r="N1018" s="14" t="s">
        <v>1945</v>
      </c>
      <c r="O1018" s="17">
        <v>40800</v>
      </c>
      <c r="P1018" s="17">
        <v>27860.869565217399</v>
      </c>
      <c r="Q1018" s="18">
        <v>68600</v>
      </c>
      <c r="R1018" s="18">
        <f t="shared" si="88"/>
        <v>36219.130434782623</v>
      </c>
      <c r="S1018" s="18">
        <v>0</v>
      </c>
      <c r="T1018" s="18">
        <f t="shared" si="89"/>
        <v>77019.130434782623</v>
      </c>
      <c r="U1018" s="18">
        <f t="shared" si="90"/>
        <v>77000</v>
      </c>
      <c r="V1018" s="13" t="s">
        <v>361</v>
      </c>
      <c r="W1018" s="13" t="s">
        <v>1888</v>
      </c>
      <c r="X1018" s="44"/>
      <c r="Y1018" s="13" t="s">
        <v>29</v>
      </c>
      <c r="Z1018" s="19">
        <v>43294</v>
      </c>
      <c r="AA1018" s="20">
        <f t="shared" si="91"/>
        <v>77000</v>
      </c>
      <c r="AB1018" s="20">
        <v>79000</v>
      </c>
      <c r="AC1018" s="24"/>
      <c r="AD1018" s="147"/>
    </row>
    <row r="1019" spans="1:30" s="128" customFormat="1" ht="66" x14ac:dyDescent="0.25">
      <c r="A1019" s="135">
        <v>1013</v>
      </c>
      <c r="B1019" s="40" t="s">
        <v>4759</v>
      </c>
      <c r="C1019" s="12" t="s">
        <v>1948</v>
      </c>
      <c r="D1019" s="13" t="s">
        <v>1943</v>
      </c>
      <c r="E1019" s="13" t="s">
        <v>4325</v>
      </c>
      <c r="F1019" s="12" t="s">
        <v>1949</v>
      </c>
      <c r="G1019" s="14" t="s">
        <v>1950</v>
      </c>
      <c r="H1019" s="14" t="s">
        <v>1950</v>
      </c>
      <c r="I1019" s="15" t="s">
        <v>1950</v>
      </c>
      <c r="J1019" s="12" t="s">
        <v>26</v>
      </c>
      <c r="K1019" s="12"/>
      <c r="L1019" s="12">
        <v>761</v>
      </c>
      <c r="M1019" s="16">
        <v>761</v>
      </c>
      <c r="N1019" s="14" t="s">
        <v>1945</v>
      </c>
      <c r="O1019" s="17">
        <v>40800</v>
      </c>
      <c r="P1019" s="17">
        <v>27860.869565217399</v>
      </c>
      <c r="Q1019" s="18">
        <v>68600</v>
      </c>
      <c r="R1019" s="18">
        <f t="shared" si="88"/>
        <v>36219.130434782623</v>
      </c>
      <c r="S1019" s="18">
        <v>0</v>
      </c>
      <c r="T1019" s="18">
        <f t="shared" si="89"/>
        <v>77019.130434782623</v>
      </c>
      <c r="U1019" s="18">
        <f t="shared" si="90"/>
        <v>77000</v>
      </c>
      <c r="V1019" s="13" t="s">
        <v>361</v>
      </c>
      <c r="W1019" s="13" t="s">
        <v>1888</v>
      </c>
      <c r="X1019" s="44" t="s">
        <v>5937</v>
      </c>
      <c r="Y1019" s="13" t="s">
        <v>29</v>
      </c>
      <c r="Z1019" s="19">
        <v>43294</v>
      </c>
      <c r="AA1019" s="20">
        <f t="shared" si="91"/>
        <v>77000</v>
      </c>
      <c r="AB1019" s="20">
        <v>79000</v>
      </c>
      <c r="AC1019" s="24"/>
      <c r="AD1019" s="147"/>
    </row>
    <row r="1020" spans="1:30" s="128" customFormat="1" ht="66" x14ac:dyDescent="0.25">
      <c r="A1020" s="135">
        <v>1014</v>
      </c>
      <c r="B1020" s="40" t="s">
        <v>4760</v>
      </c>
      <c r="C1020" s="12" t="s">
        <v>1957</v>
      </c>
      <c r="D1020" s="13" t="s">
        <v>1943</v>
      </c>
      <c r="E1020" s="13" t="s">
        <v>4325</v>
      </c>
      <c r="F1020" s="12" t="s">
        <v>1958</v>
      </c>
      <c r="G1020" s="14" t="s">
        <v>1959</v>
      </c>
      <c r="H1020" s="14" t="s">
        <v>1959</v>
      </c>
      <c r="I1020" s="15" t="s">
        <v>1959</v>
      </c>
      <c r="J1020" s="12" t="s">
        <v>26</v>
      </c>
      <c r="K1020" s="12" t="s">
        <v>417</v>
      </c>
      <c r="L1020" s="12">
        <v>761</v>
      </c>
      <c r="M1020" s="16">
        <v>761</v>
      </c>
      <c r="N1020" s="14" t="s">
        <v>1945</v>
      </c>
      <c r="O1020" s="17">
        <v>40800</v>
      </c>
      <c r="P1020" s="17">
        <v>27860.869565217399</v>
      </c>
      <c r="Q1020" s="18">
        <v>68600</v>
      </c>
      <c r="R1020" s="18">
        <f t="shared" si="88"/>
        <v>36219.130434782623</v>
      </c>
      <c r="S1020" s="18">
        <v>0</v>
      </c>
      <c r="T1020" s="18">
        <f t="shared" si="89"/>
        <v>77019.130434782623</v>
      </c>
      <c r="U1020" s="18">
        <f t="shared" si="90"/>
        <v>77000</v>
      </c>
      <c r="V1020" s="13" t="s">
        <v>361</v>
      </c>
      <c r="W1020" s="13" t="s">
        <v>1888</v>
      </c>
      <c r="X1020" s="44" t="s">
        <v>5937</v>
      </c>
      <c r="Y1020" s="13" t="s">
        <v>29</v>
      </c>
      <c r="Z1020" s="19">
        <v>43294</v>
      </c>
      <c r="AA1020" s="20">
        <f t="shared" si="91"/>
        <v>77000</v>
      </c>
      <c r="AB1020" s="20">
        <v>79000</v>
      </c>
      <c r="AC1020" s="24"/>
      <c r="AD1020" s="147"/>
    </row>
    <row r="1021" spans="1:30" s="128" customFormat="1" ht="66" x14ac:dyDescent="0.25">
      <c r="A1021" s="135">
        <v>1015</v>
      </c>
      <c r="B1021" s="40" t="s">
        <v>4761</v>
      </c>
      <c r="C1021" s="12" t="s">
        <v>1946</v>
      </c>
      <c r="D1021" s="13" t="s">
        <v>1943</v>
      </c>
      <c r="E1021" s="13" t="s">
        <v>4325</v>
      </c>
      <c r="F1021" s="12" t="s">
        <v>1947</v>
      </c>
      <c r="G1021" s="14" t="s">
        <v>1944</v>
      </c>
      <c r="H1021" s="14" t="s">
        <v>1944</v>
      </c>
      <c r="I1021" s="15" t="s">
        <v>1944</v>
      </c>
      <c r="J1021" s="12" t="s">
        <v>5</v>
      </c>
      <c r="K1021" s="12" t="s">
        <v>417</v>
      </c>
      <c r="L1021" s="12">
        <v>761</v>
      </c>
      <c r="M1021" s="16">
        <v>761</v>
      </c>
      <c r="N1021" s="14" t="s">
        <v>1945</v>
      </c>
      <c r="O1021" s="17">
        <v>40800</v>
      </c>
      <c r="P1021" s="17">
        <v>27860.869565217399</v>
      </c>
      <c r="Q1021" s="18">
        <v>68600</v>
      </c>
      <c r="R1021" s="18">
        <f t="shared" si="88"/>
        <v>36219.130434782623</v>
      </c>
      <c r="S1021" s="18">
        <v>0</v>
      </c>
      <c r="T1021" s="18">
        <f t="shared" si="89"/>
        <v>77019.130434782623</v>
      </c>
      <c r="U1021" s="18">
        <f t="shared" si="90"/>
        <v>77000</v>
      </c>
      <c r="V1021" s="13" t="s">
        <v>361</v>
      </c>
      <c r="W1021" s="13" t="s">
        <v>1888</v>
      </c>
      <c r="X1021" s="44" t="s">
        <v>5937</v>
      </c>
      <c r="Y1021" s="13" t="s">
        <v>29</v>
      </c>
      <c r="Z1021" s="19">
        <v>43294</v>
      </c>
      <c r="AA1021" s="20">
        <f t="shared" si="91"/>
        <v>77000</v>
      </c>
      <c r="AB1021" s="20">
        <v>79000</v>
      </c>
      <c r="AC1021" s="24"/>
      <c r="AD1021" s="147"/>
    </row>
    <row r="1022" spans="1:30" s="128" customFormat="1" ht="66" x14ac:dyDescent="0.25">
      <c r="A1022" s="135">
        <v>1016</v>
      </c>
      <c r="B1022" s="40" t="s">
        <v>4762</v>
      </c>
      <c r="C1022" s="12" t="s">
        <v>1951</v>
      </c>
      <c r="D1022" s="13" t="s">
        <v>1943</v>
      </c>
      <c r="E1022" s="13" t="s">
        <v>4325</v>
      </c>
      <c r="F1022" s="12" t="s">
        <v>1952</v>
      </c>
      <c r="G1022" s="14" t="s">
        <v>1953</v>
      </c>
      <c r="H1022" s="14" t="s">
        <v>1953</v>
      </c>
      <c r="I1022" s="15" t="s">
        <v>1953</v>
      </c>
      <c r="J1022" s="12" t="s">
        <v>26</v>
      </c>
      <c r="K1022" s="12" t="s">
        <v>426</v>
      </c>
      <c r="L1022" s="12">
        <v>761</v>
      </c>
      <c r="M1022" s="16">
        <v>761</v>
      </c>
      <c r="N1022" s="14" t="s">
        <v>1945</v>
      </c>
      <c r="O1022" s="17">
        <v>40800</v>
      </c>
      <c r="P1022" s="17">
        <v>27860.869565217399</v>
      </c>
      <c r="Q1022" s="18">
        <v>68600</v>
      </c>
      <c r="R1022" s="18">
        <f t="shared" si="88"/>
        <v>36219.130434782623</v>
      </c>
      <c r="S1022" s="18">
        <v>0</v>
      </c>
      <c r="T1022" s="18">
        <f t="shared" si="89"/>
        <v>77019.130434782623</v>
      </c>
      <c r="U1022" s="18">
        <f t="shared" si="90"/>
        <v>77000</v>
      </c>
      <c r="V1022" s="13" t="s">
        <v>361</v>
      </c>
      <c r="W1022" s="13" t="s">
        <v>1888</v>
      </c>
      <c r="X1022" s="44" t="s">
        <v>5937</v>
      </c>
      <c r="Y1022" s="13" t="s">
        <v>29</v>
      </c>
      <c r="Z1022" s="19">
        <v>43294</v>
      </c>
      <c r="AA1022" s="20">
        <f t="shared" si="91"/>
        <v>77000</v>
      </c>
      <c r="AB1022" s="20">
        <v>79000</v>
      </c>
      <c r="AC1022" s="24"/>
      <c r="AD1022" s="147"/>
    </row>
    <row r="1023" spans="1:30" s="128" customFormat="1" ht="66" x14ac:dyDescent="0.25">
      <c r="A1023" s="135">
        <v>1017</v>
      </c>
      <c r="B1023" s="40" t="s">
        <v>4763</v>
      </c>
      <c r="C1023" s="12" t="s">
        <v>1960</v>
      </c>
      <c r="D1023" s="13" t="s">
        <v>1943</v>
      </c>
      <c r="E1023" s="13" t="s">
        <v>4338</v>
      </c>
      <c r="F1023" s="12" t="s">
        <v>1961</v>
      </c>
      <c r="G1023" s="14" t="s">
        <v>1950</v>
      </c>
      <c r="H1023" s="14" t="s">
        <v>1950</v>
      </c>
      <c r="I1023" s="15" t="s">
        <v>1950</v>
      </c>
      <c r="J1023" s="12" t="s">
        <v>26</v>
      </c>
      <c r="K1023" s="12"/>
      <c r="L1023" s="12">
        <v>761</v>
      </c>
      <c r="M1023" s="16">
        <v>761</v>
      </c>
      <c r="N1023" s="14" t="s">
        <v>1945</v>
      </c>
      <c r="O1023" s="17">
        <v>40800</v>
      </c>
      <c r="P1023" s="17">
        <v>27860.869565217399</v>
      </c>
      <c r="Q1023" s="18">
        <v>68600</v>
      </c>
      <c r="R1023" s="18">
        <f t="shared" si="88"/>
        <v>36219.130434782623</v>
      </c>
      <c r="S1023" s="18">
        <v>0</v>
      </c>
      <c r="T1023" s="18">
        <f t="shared" si="89"/>
        <v>77019.130434782623</v>
      </c>
      <c r="U1023" s="18">
        <f t="shared" si="90"/>
        <v>77000</v>
      </c>
      <c r="V1023" s="13" t="s">
        <v>709</v>
      </c>
      <c r="W1023" s="13" t="s">
        <v>1888</v>
      </c>
      <c r="X1023" s="44" t="s">
        <v>5937</v>
      </c>
      <c r="Y1023" s="13" t="s">
        <v>30</v>
      </c>
      <c r="Z1023" s="19">
        <v>43294</v>
      </c>
      <c r="AA1023" s="20">
        <f t="shared" si="91"/>
        <v>77000</v>
      </c>
      <c r="AB1023" s="20">
        <v>79000</v>
      </c>
      <c r="AC1023" s="24"/>
      <c r="AD1023" s="147"/>
    </row>
    <row r="1024" spans="1:30" s="128" customFormat="1" ht="33" x14ac:dyDescent="0.25">
      <c r="A1024" s="135">
        <v>1018</v>
      </c>
      <c r="B1024" s="40" t="s">
        <v>4764</v>
      </c>
      <c r="C1024" s="12" t="s">
        <v>1964</v>
      </c>
      <c r="D1024" s="13" t="s">
        <v>1962</v>
      </c>
      <c r="E1024" s="13" t="s">
        <v>4325</v>
      </c>
      <c r="F1024" s="12" t="s">
        <v>1965</v>
      </c>
      <c r="G1024" s="14" t="s">
        <v>1966</v>
      </c>
      <c r="H1024" s="14" t="s">
        <v>1966</v>
      </c>
      <c r="I1024" s="15" t="s">
        <v>1966</v>
      </c>
      <c r="J1024" s="12" t="s">
        <v>26</v>
      </c>
      <c r="K1024" s="12" t="s">
        <v>426</v>
      </c>
      <c r="L1024" s="12">
        <v>762</v>
      </c>
      <c r="M1024" s="16">
        <v>762</v>
      </c>
      <c r="N1024" s="14" t="s">
        <v>1963</v>
      </c>
      <c r="O1024" s="17">
        <v>31800</v>
      </c>
      <c r="P1024" s="17">
        <v>27860.869565217399</v>
      </c>
      <c r="Q1024" s="18">
        <v>59600</v>
      </c>
      <c r="R1024" s="18">
        <f t="shared" si="88"/>
        <v>36219.130434782623</v>
      </c>
      <c r="S1024" s="18">
        <v>0</v>
      </c>
      <c r="T1024" s="18">
        <f t="shared" si="89"/>
        <v>68019.130434782623</v>
      </c>
      <c r="U1024" s="18">
        <f t="shared" si="90"/>
        <v>68000</v>
      </c>
      <c r="V1024" s="13" t="s">
        <v>361</v>
      </c>
      <c r="W1024" s="13" t="s">
        <v>1888</v>
      </c>
      <c r="X1024" s="44" t="s">
        <v>5937</v>
      </c>
      <c r="Y1024" s="13" t="s">
        <v>29</v>
      </c>
      <c r="Z1024" s="19">
        <v>43294</v>
      </c>
      <c r="AA1024" s="20">
        <f t="shared" si="91"/>
        <v>68000</v>
      </c>
      <c r="AB1024" s="20">
        <v>70000</v>
      </c>
      <c r="AC1024" s="24"/>
      <c r="AD1024" s="147"/>
    </row>
    <row r="1025" spans="1:30" s="128" customFormat="1" ht="16.5" x14ac:dyDescent="0.25">
      <c r="A1025" s="135">
        <v>1019</v>
      </c>
      <c r="B1025" s="40" t="s">
        <v>4765</v>
      </c>
      <c r="C1025" s="12" t="s">
        <v>1967</v>
      </c>
      <c r="D1025" s="13" t="s">
        <v>1968</v>
      </c>
      <c r="E1025" s="13" t="s">
        <v>4325</v>
      </c>
      <c r="F1025" s="12" t="s">
        <v>1969</v>
      </c>
      <c r="G1025" s="14" t="s">
        <v>4007</v>
      </c>
      <c r="H1025" s="14" t="s">
        <v>4007</v>
      </c>
      <c r="I1025" s="15" t="s">
        <v>1970</v>
      </c>
      <c r="J1025" s="12" t="s">
        <v>26</v>
      </c>
      <c r="K1025" s="12" t="s">
        <v>426</v>
      </c>
      <c r="L1025" s="12">
        <v>763</v>
      </c>
      <c r="M1025" s="16">
        <v>763</v>
      </c>
      <c r="N1025" s="14" t="s">
        <v>1971</v>
      </c>
      <c r="O1025" s="17">
        <v>26300</v>
      </c>
      <c r="P1025" s="17">
        <v>12052.1739130435</v>
      </c>
      <c r="Q1025" s="18">
        <v>38300</v>
      </c>
      <c r="R1025" s="18">
        <f t="shared" si="88"/>
        <v>15667.826086956551</v>
      </c>
      <c r="S1025" s="18">
        <v>0</v>
      </c>
      <c r="T1025" s="18">
        <f t="shared" si="89"/>
        <v>41967.826086956549</v>
      </c>
      <c r="U1025" s="18">
        <f t="shared" si="90"/>
        <v>41900</v>
      </c>
      <c r="V1025" s="13" t="s">
        <v>361</v>
      </c>
      <c r="W1025" s="13" t="s">
        <v>1888</v>
      </c>
      <c r="X1025" s="44" t="s">
        <v>5937</v>
      </c>
      <c r="Y1025" s="13" t="s">
        <v>29</v>
      </c>
      <c r="Z1025" s="19">
        <v>43294</v>
      </c>
      <c r="AA1025" s="20">
        <f t="shared" si="91"/>
        <v>41900</v>
      </c>
      <c r="AB1025" s="20">
        <v>42800</v>
      </c>
      <c r="AC1025" s="24"/>
      <c r="AD1025" s="147"/>
    </row>
    <row r="1026" spans="1:30" s="128" customFormat="1" ht="16.5" x14ac:dyDescent="0.25">
      <c r="A1026" s="135">
        <v>1020</v>
      </c>
      <c r="B1026" s="40" t="s">
        <v>4766</v>
      </c>
      <c r="C1026" s="12" t="s">
        <v>1972</v>
      </c>
      <c r="D1026" s="13" t="s">
        <v>1968</v>
      </c>
      <c r="E1026" s="13" t="s">
        <v>4338</v>
      </c>
      <c r="F1026" s="12" t="s">
        <v>1973</v>
      </c>
      <c r="G1026" s="14" t="s">
        <v>1970</v>
      </c>
      <c r="H1026" s="14" t="s">
        <v>1970</v>
      </c>
      <c r="I1026" s="15" t="s">
        <v>1970</v>
      </c>
      <c r="J1026" s="12" t="s">
        <v>26</v>
      </c>
      <c r="K1026" s="12"/>
      <c r="L1026" s="12">
        <v>763</v>
      </c>
      <c r="M1026" s="16">
        <v>763</v>
      </c>
      <c r="N1026" s="14" t="s">
        <v>1971</v>
      </c>
      <c r="O1026" s="17">
        <v>26300</v>
      </c>
      <c r="P1026" s="17">
        <v>12052.1739130435</v>
      </c>
      <c r="Q1026" s="18">
        <v>38300</v>
      </c>
      <c r="R1026" s="18">
        <f t="shared" si="88"/>
        <v>15667.826086956551</v>
      </c>
      <c r="S1026" s="18">
        <v>0</v>
      </c>
      <c r="T1026" s="18">
        <f t="shared" si="89"/>
        <v>41967.826086956549</v>
      </c>
      <c r="U1026" s="18">
        <f t="shared" si="90"/>
        <v>41900</v>
      </c>
      <c r="V1026" s="13" t="s">
        <v>709</v>
      </c>
      <c r="W1026" s="13" t="s">
        <v>1888</v>
      </c>
      <c r="X1026" s="44" t="s">
        <v>5937</v>
      </c>
      <c r="Y1026" s="13" t="s">
        <v>30</v>
      </c>
      <c r="Z1026" s="19">
        <v>43294</v>
      </c>
      <c r="AA1026" s="20">
        <f t="shared" si="91"/>
        <v>41900</v>
      </c>
      <c r="AB1026" s="20">
        <v>42800</v>
      </c>
      <c r="AC1026" s="24"/>
      <c r="AD1026" s="147"/>
    </row>
    <row r="1027" spans="1:30" s="128" customFormat="1" ht="16.5" x14ac:dyDescent="0.25">
      <c r="A1027" s="135">
        <v>1021</v>
      </c>
      <c r="B1027" s="40" t="s">
        <v>4767</v>
      </c>
      <c r="C1027" s="12" t="s">
        <v>1976</v>
      </c>
      <c r="D1027" s="13" t="s">
        <v>1974</v>
      </c>
      <c r="E1027" s="13" t="s">
        <v>4325</v>
      </c>
      <c r="F1027" s="12" t="s">
        <v>1977</v>
      </c>
      <c r="G1027" s="14" t="s">
        <v>1975</v>
      </c>
      <c r="H1027" s="14" t="s">
        <v>1975</v>
      </c>
      <c r="I1027" s="15" t="s">
        <v>1975</v>
      </c>
      <c r="J1027" s="12" t="s">
        <v>26</v>
      </c>
      <c r="K1027" s="12"/>
      <c r="L1027" s="12">
        <v>764</v>
      </c>
      <c r="M1027" s="16">
        <v>764</v>
      </c>
      <c r="N1027" s="14" t="s">
        <v>1975</v>
      </c>
      <c r="O1027" s="17">
        <v>5000</v>
      </c>
      <c r="P1027" s="17">
        <v>5947.8260869565202</v>
      </c>
      <c r="Q1027" s="18">
        <v>10900</v>
      </c>
      <c r="R1027" s="18">
        <f t="shared" si="88"/>
        <v>7732.1739130434762</v>
      </c>
      <c r="S1027" s="18">
        <v>0</v>
      </c>
      <c r="T1027" s="18">
        <f t="shared" si="89"/>
        <v>12732.173913043476</v>
      </c>
      <c r="U1027" s="18">
        <f t="shared" si="90"/>
        <v>12700</v>
      </c>
      <c r="V1027" s="13" t="s">
        <v>361</v>
      </c>
      <c r="W1027" s="13" t="s">
        <v>1888</v>
      </c>
      <c r="X1027" s="44" t="s">
        <v>5937</v>
      </c>
      <c r="Y1027" s="13" t="s">
        <v>29</v>
      </c>
      <c r="Z1027" s="19">
        <v>43294</v>
      </c>
      <c r="AA1027" s="20">
        <f t="shared" si="91"/>
        <v>12700</v>
      </c>
      <c r="AB1027" s="20">
        <v>13100</v>
      </c>
      <c r="AC1027" s="24"/>
      <c r="AD1027" s="147"/>
    </row>
    <row r="1028" spans="1:30" s="128" customFormat="1" ht="16.5" x14ac:dyDescent="0.25">
      <c r="A1028" s="135">
        <v>1022</v>
      </c>
      <c r="B1028" s="40" t="s">
        <v>4768</v>
      </c>
      <c r="C1028" s="12" t="s">
        <v>1978</v>
      </c>
      <c r="D1028" s="13" t="s">
        <v>1974</v>
      </c>
      <c r="E1028" s="13" t="s">
        <v>4338</v>
      </c>
      <c r="F1028" s="12" t="s">
        <v>1979</v>
      </c>
      <c r="G1028" s="14" t="s">
        <v>1975</v>
      </c>
      <c r="H1028" s="14" t="s">
        <v>1975</v>
      </c>
      <c r="I1028" s="15" t="s">
        <v>1975</v>
      </c>
      <c r="J1028" s="12" t="s">
        <v>26</v>
      </c>
      <c r="K1028" s="12"/>
      <c r="L1028" s="12">
        <v>764</v>
      </c>
      <c r="M1028" s="16">
        <v>764</v>
      </c>
      <c r="N1028" s="14" t="s">
        <v>1975</v>
      </c>
      <c r="O1028" s="17">
        <v>5000</v>
      </c>
      <c r="P1028" s="17">
        <v>5947.8260869565202</v>
      </c>
      <c r="Q1028" s="18">
        <v>10900</v>
      </c>
      <c r="R1028" s="18">
        <f t="shared" si="88"/>
        <v>7732.1739130434762</v>
      </c>
      <c r="S1028" s="18">
        <v>0</v>
      </c>
      <c r="T1028" s="18">
        <f t="shared" si="89"/>
        <v>12732.173913043476</v>
      </c>
      <c r="U1028" s="18">
        <f t="shared" si="90"/>
        <v>12700</v>
      </c>
      <c r="V1028" s="13" t="s">
        <v>709</v>
      </c>
      <c r="W1028" s="13" t="s">
        <v>1888</v>
      </c>
      <c r="X1028" s="44" t="s">
        <v>5937</v>
      </c>
      <c r="Y1028" s="13" t="s">
        <v>30</v>
      </c>
      <c r="Z1028" s="19">
        <v>43294</v>
      </c>
      <c r="AA1028" s="20">
        <f t="shared" si="91"/>
        <v>12700</v>
      </c>
      <c r="AB1028" s="20">
        <v>13100</v>
      </c>
      <c r="AC1028" s="24"/>
      <c r="AD1028" s="147"/>
    </row>
    <row r="1029" spans="1:30" s="128" customFormat="1" ht="33" x14ac:dyDescent="0.25">
      <c r="A1029" s="135">
        <v>1023</v>
      </c>
      <c r="B1029" s="40" t="s">
        <v>4769</v>
      </c>
      <c r="C1029" s="12" t="s">
        <v>1980</v>
      </c>
      <c r="D1029" s="13" t="s">
        <v>1981</v>
      </c>
      <c r="E1029" s="13" t="s">
        <v>4325</v>
      </c>
      <c r="F1029" s="12" t="s">
        <v>1982</v>
      </c>
      <c r="G1029" s="14" t="s">
        <v>1984</v>
      </c>
      <c r="H1029" s="14" t="s">
        <v>1984</v>
      </c>
      <c r="I1029" s="15" t="s">
        <v>1983</v>
      </c>
      <c r="J1029" s="12" t="s">
        <v>26</v>
      </c>
      <c r="K1029" s="12"/>
      <c r="L1029" s="12">
        <v>765</v>
      </c>
      <c r="M1029" s="16">
        <v>765</v>
      </c>
      <c r="N1029" s="14" t="s">
        <v>1984</v>
      </c>
      <c r="O1029" s="17">
        <v>16000</v>
      </c>
      <c r="P1029" s="17">
        <v>12052.1739130435</v>
      </c>
      <c r="Q1029" s="18">
        <v>28000</v>
      </c>
      <c r="R1029" s="18">
        <f t="shared" si="88"/>
        <v>15667.826086956551</v>
      </c>
      <c r="S1029" s="18">
        <v>0</v>
      </c>
      <c r="T1029" s="18">
        <f t="shared" si="89"/>
        <v>31667.826086956549</v>
      </c>
      <c r="U1029" s="18">
        <f t="shared" si="90"/>
        <v>31600</v>
      </c>
      <c r="V1029" s="13" t="s">
        <v>361</v>
      </c>
      <c r="W1029" s="13" t="s">
        <v>1888</v>
      </c>
      <c r="X1029" s="44" t="s">
        <v>5937</v>
      </c>
      <c r="Y1029" s="13" t="s">
        <v>29</v>
      </c>
      <c r="Z1029" s="19">
        <v>43294</v>
      </c>
      <c r="AA1029" s="20">
        <f t="shared" si="91"/>
        <v>31600</v>
      </c>
      <c r="AB1029" s="20">
        <v>32500</v>
      </c>
      <c r="AC1029" s="24"/>
      <c r="AD1029" s="147"/>
    </row>
    <row r="1030" spans="1:30" s="128" customFormat="1" ht="33" x14ac:dyDescent="0.25">
      <c r="A1030" s="135">
        <v>1024</v>
      </c>
      <c r="B1030" s="40" t="s">
        <v>4770</v>
      </c>
      <c r="C1030" s="12" t="s">
        <v>1985</v>
      </c>
      <c r="D1030" s="13" t="s">
        <v>1981</v>
      </c>
      <c r="E1030" s="13" t="s">
        <v>4338</v>
      </c>
      <c r="F1030" s="12" t="s">
        <v>1986</v>
      </c>
      <c r="G1030" s="14" t="s">
        <v>1984</v>
      </c>
      <c r="H1030" s="14" t="s">
        <v>1984</v>
      </c>
      <c r="I1030" s="15" t="s">
        <v>1987</v>
      </c>
      <c r="J1030" s="12" t="s">
        <v>112</v>
      </c>
      <c r="K1030" s="12"/>
      <c r="L1030" s="12">
        <v>765</v>
      </c>
      <c r="M1030" s="16">
        <v>765</v>
      </c>
      <c r="N1030" s="14" t="s">
        <v>1984</v>
      </c>
      <c r="O1030" s="17">
        <v>16000</v>
      </c>
      <c r="P1030" s="17">
        <v>12052.1739130435</v>
      </c>
      <c r="Q1030" s="18">
        <v>28000</v>
      </c>
      <c r="R1030" s="18">
        <f t="shared" si="88"/>
        <v>15667.826086956551</v>
      </c>
      <c r="S1030" s="18">
        <v>0</v>
      </c>
      <c r="T1030" s="18">
        <f t="shared" si="89"/>
        <v>31667.826086956549</v>
      </c>
      <c r="U1030" s="18">
        <f t="shared" si="90"/>
        <v>31600</v>
      </c>
      <c r="V1030" s="13" t="s">
        <v>709</v>
      </c>
      <c r="W1030" s="13" t="s">
        <v>1888</v>
      </c>
      <c r="X1030" s="44" t="s">
        <v>5937</v>
      </c>
      <c r="Y1030" s="13" t="s">
        <v>30</v>
      </c>
      <c r="Z1030" s="19">
        <v>43294</v>
      </c>
      <c r="AA1030" s="20">
        <f t="shared" si="91"/>
        <v>31600</v>
      </c>
      <c r="AB1030" s="20">
        <v>32500</v>
      </c>
      <c r="AC1030" s="24"/>
      <c r="AD1030" s="147"/>
    </row>
    <row r="1031" spans="1:30" s="128" customFormat="1" ht="33" x14ac:dyDescent="0.25">
      <c r="A1031" s="135">
        <v>1025</v>
      </c>
      <c r="B1031" s="40" t="s">
        <v>4771</v>
      </c>
      <c r="C1031" s="12" t="s">
        <v>1988</v>
      </c>
      <c r="D1031" s="13" t="s">
        <v>1989</v>
      </c>
      <c r="E1031" s="13" t="s">
        <v>4325</v>
      </c>
      <c r="F1031" s="12" t="s">
        <v>1990</v>
      </c>
      <c r="G1031" s="14" t="s">
        <v>4008</v>
      </c>
      <c r="H1031" s="14" t="s">
        <v>4008</v>
      </c>
      <c r="I1031" s="15" t="s">
        <v>1991</v>
      </c>
      <c r="J1031" s="12" t="s">
        <v>26</v>
      </c>
      <c r="K1031" s="12" t="s">
        <v>417</v>
      </c>
      <c r="L1031" s="12">
        <v>767</v>
      </c>
      <c r="M1031" s="16">
        <v>767</v>
      </c>
      <c r="N1031" s="14" t="s">
        <v>1992</v>
      </c>
      <c r="O1031" s="17">
        <v>25000</v>
      </c>
      <c r="P1031" s="17">
        <v>4695.6521739130403</v>
      </c>
      <c r="Q1031" s="18">
        <v>29600</v>
      </c>
      <c r="R1031" s="18">
        <f t="shared" si="88"/>
        <v>6104.3478260869515</v>
      </c>
      <c r="S1031" s="18">
        <v>0</v>
      </c>
      <c r="T1031" s="18">
        <f t="shared" si="89"/>
        <v>31104.347826086952</v>
      </c>
      <c r="U1031" s="18">
        <f t="shared" si="90"/>
        <v>31100</v>
      </c>
      <c r="V1031" s="13" t="s">
        <v>361</v>
      </c>
      <c r="W1031" s="13" t="s">
        <v>1888</v>
      </c>
      <c r="X1031" s="44" t="s">
        <v>5937</v>
      </c>
      <c r="Y1031" s="13" t="s">
        <v>29</v>
      </c>
      <c r="Z1031" s="19">
        <v>43294</v>
      </c>
      <c r="AA1031" s="20">
        <f t="shared" si="91"/>
        <v>31100</v>
      </c>
      <c r="AB1031" s="20">
        <v>31400</v>
      </c>
      <c r="AC1031" s="24"/>
      <c r="AD1031" s="147"/>
    </row>
    <row r="1032" spans="1:30" s="128" customFormat="1" ht="33" x14ac:dyDescent="0.25">
      <c r="A1032" s="135">
        <v>1026</v>
      </c>
      <c r="B1032" s="40" t="s">
        <v>4772</v>
      </c>
      <c r="C1032" s="12" t="s">
        <v>1993</v>
      </c>
      <c r="D1032" s="13" t="s">
        <v>1989</v>
      </c>
      <c r="E1032" s="13" t="s">
        <v>4338</v>
      </c>
      <c r="F1032" s="12" t="s">
        <v>1994</v>
      </c>
      <c r="G1032" s="14" t="s">
        <v>1995</v>
      </c>
      <c r="H1032" s="14" t="s">
        <v>1995</v>
      </c>
      <c r="I1032" s="15" t="s">
        <v>1995</v>
      </c>
      <c r="J1032" s="12" t="s">
        <v>26</v>
      </c>
      <c r="K1032" s="12"/>
      <c r="L1032" s="12">
        <v>767</v>
      </c>
      <c r="M1032" s="16">
        <v>767</v>
      </c>
      <c r="N1032" s="14" t="s">
        <v>1992</v>
      </c>
      <c r="O1032" s="17">
        <v>25000</v>
      </c>
      <c r="P1032" s="17">
        <v>4695.6521739130403</v>
      </c>
      <c r="Q1032" s="18">
        <v>29600</v>
      </c>
      <c r="R1032" s="18">
        <f t="shared" si="88"/>
        <v>6104.3478260869515</v>
      </c>
      <c r="S1032" s="18">
        <v>0</v>
      </c>
      <c r="T1032" s="18">
        <f t="shared" si="89"/>
        <v>31104.347826086952</v>
      </c>
      <c r="U1032" s="18">
        <f t="shared" si="90"/>
        <v>31100</v>
      </c>
      <c r="V1032" s="13" t="s">
        <v>709</v>
      </c>
      <c r="W1032" s="13" t="s">
        <v>1888</v>
      </c>
      <c r="X1032" s="50" t="s">
        <v>5931</v>
      </c>
      <c r="Y1032" s="13" t="s">
        <v>30</v>
      </c>
      <c r="Z1032" s="19">
        <v>43294</v>
      </c>
      <c r="AA1032" s="20">
        <f t="shared" si="91"/>
        <v>31100</v>
      </c>
      <c r="AB1032" s="20">
        <v>31400</v>
      </c>
      <c r="AC1032" s="24"/>
      <c r="AD1032" s="147"/>
    </row>
    <row r="1033" spans="1:30" s="128" customFormat="1" ht="33" x14ac:dyDescent="0.25">
      <c r="A1033" s="135">
        <v>1027</v>
      </c>
      <c r="B1033" s="40" t="s">
        <v>4773</v>
      </c>
      <c r="C1033" s="12" t="s">
        <v>1996</v>
      </c>
      <c r="D1033" s="13" t="s">
        <v>1997</v>
      </c>
      <c r="E1033" s="13" t="s">
        <v>4325</v>
      </c>
      <c r="F1033" s="12" t="s">
        <v>1998</v>
      </c>
      <c r="G1033" s="14" t="s">
        <v>1999</v>
      </c>
      <c r="H1033" s="14" t="s">
        <v>1999</v>
      </c>
      <c r="I1033" s="15" t="s">
        <v>1999</v>
      </c>
      <c r="J1033" s="12" t="s">
        <v>26</v>
      </c>
      <c r="K1033" s="12" t="s">
        <v>62</v>
      </c>
      <c r="L1033" s="12">
        <v>768</v>
      </c>
      <c r="M1033" s="16">
        <v>768</v>
      </c>
      <c r="N1033" s="14" t="s">
        <v>2000</v>
      </c>
      <c r="O1033" s="17">
        <v>41000</v>
      </c>
      <c r="P1033" s="17">
        <v>21913.043478260901</v>
      </c>
      <c r="Q1033" s="18">
        <v>62900</v>
      </c>
      <c r="R1033" s="18">
        <f t="shared" si="88"/>
        <v>28486.956521739172</v>
      </c>
      <c r="S1033" s="18">
        <v>0</v>
      </c>
      <c r="T1033" s="18">
        <f t="shared" si="89"/>
        <v>69486.956521739165</v>
      </c>
      <c r="U1033" s="18">
        <f t="shared" si="90"/>
        <v>69400</v>
      </c>
      <c r="V1033" s="13" t="s">
        <v>361</v>
      </c>
      <c r="W1033" s="13" t="s">
        <v>1888</v>
      </c>
      <c r="X1033" s="44" t="s">
        <v>5937</v>
      </c>
      <c r="Y1033" s="13" t="s">
        <v>29</v>
      </c>
      <c r="Z1033" s="19">
        <v>43294</v>
      </c>
      <c r="AA1033" s="20">
        <f t="shared" si="91"/>
        <v>69400</v>
      </c>
      <c r="AB1033" s="20">
        <v>71000</v>
      </c>
      <c r="AC1033" s="24"/>
      <c r="AD1033" s="147"/>
    </row>
    <row r="1034" spans="1:30" s="128" customFormat="1" ht="33" x14ac:dyDescent="0.25">
      <c r="A1034" s="135">
        <v>1028</v>
      </c>
      <c r="B1034" s="40" t="s">
        <v>4774</v>
      </c>
      <c r="C1034" s="12" t="s">
        <v>2003</v>
      </c>
      <c r="D1034" s="13" t="s">
        <v>2001</v>
      </c>
      <c r="E1034" s="13" t="s">
        <v>4325</v>
      </c>
      <c r="F1034" s="12" t="s">
        <v>2004</v>
      </c>
      <c r="G1034" s="14" t="s">
        <v>4009</v>
      </c>
      <c r="H1034" s="14" t="s">
        <v>4009</v>
      </c>
      <c r="I1034" s="15" t="s">
        <v>2005</v>
      </c>
      <c r="J1034" s="12" t="s">
        <v>112</v>
      </c>
      <c r="K1034" s="12" t="s">
        <v>62</v>
      </c>
      <c r="L1034" s="12">
        <v>769</v>
      </c>
      <c r="M1034" s="16">
        <v>769</v>
      </c>
      <c r="N1034" s="14" t="s">
        <v>2002</v>
      </c>
      <c r="O1034" s="17">
        <v>38000</v>
      </c>
      <c r="P1034" s="17">
        <v>12052.1739130435</v>
      </c>
      <c r="Q1034" s="18">
        <v>50000</v>
      </c>
      <c r="R1034" s="18">
        <f t="shared" si="88"/>
        <v>15667.826086956551</v>
      </c>
      <c r="S1034" s="18">
        <v>0</v>
      </c>
      <c r="T1034" s="18">
        <f t="shared" si="89"/>
        <v>53667.826086956549</v>
      </c>
      <c r="U1034" s="18">
        <f t="shared" si="90"/>
        <v>53600</v>
      </c>
      <c r="V1034" s="13" t="s">
        <v>361</v>
      </c>
      <c r="W1034" s="13" t="s">
        <v>1888</v>
      </c>
      <c r="X1034" s="50" t="s">
        <v>5931</v>
      </c>
      <c r="Y1034" s="13" t="s">
        <v>29</v>
      </c>
      <c r="Z1034" s="19">
        <v>43294</v>
      </c>
      <c r="AA1034" s="20">
        <f t="shared" si="91"/>
        <v>53600</v>
      </c>
      <c r="AB1034" s="20">
        <v>54500</v>
      </c>
      <c r="AC1034" s="24"/>
      <c r="AD1034" s="147"/>
    </row>
    <row r="1035" spans="1:30" s="128" customFormat="1" ht="33" x14ac:dyDescent="0.25">
      <c r="A1035" s="135">
        <v>1029</v>
      </c>
      <c r="B1035" s="40" t="s">
        <v>4775</v>
      </c>
      <c r="C1035" s="12" t="s">
        <v>2009</v>
      </c>
      <c r="D1035" s="13" t="s">
        <v>2007</v>
      </c>
      <c r="E1035" s="13" t="s">
        <v>4325</v>
      </c>
      <c r="F1035" s="12" t="s">
        <v>2010</v>
      </c>
      <c r="G1035" s="14" t="s">
        <v>2011</v>
      </c>
      <c r="H1035" s="14" t="s">
        <v>2011</v>
      </c>
      <c r="I1035" s="15" t="s">
        <v>2011</v>
      </c>
      <c r="J1035" s="12" t="s">
        <v>5</v>
      </c>
      <c r="K1035" s="12" t="s">
        <v>24</v>
      </c>
      <c r="L1035" s="12">
        <v>772</v>
      </c>
      <c r="M1035" s="16">
        <v>772</v>
      </c>
      <c r="N1035" s="14" t="s">
        <v>2008</v>
      </c>
      <c r="O1035" s="17">
        <v>882000</v>
      </c>
      <c r="P1035" s="17">
        <v>190956.52173913</v>
      </c>
      <c r="Q1035" s="18">
        <v>1072000</v>
      </c>
      <c r="R1035" s="18">
        <f t="shared" ref="R1035:R1098" si="92">+P1035/1800000*2340000</f>
        <v>248243.47826086899</v>
      </c>
      <c r="S1035" s="18">
        <v>0</v>
      </c>
      <c r="T1035" s="18">
        <f t="shared" ref="T1035:T1098" si="93">+O1035+R1035+S1035</f>
        <v>1130243.4782608689</v>
      </c>
      <c r="U1035" s="18">
        <f t="shared" ref="U1035:U1098" si="94">ROUNDDOWN(T1035,-2)</f>
        <v>1130200</v>
      </c>
      <c r="V1035" s="13" t="s">
        <v>361</v>
      </c>
      <c r="W1035" s="13" t="s">
        <v>1888</v>
      </c>
      <c r="X1035" s="44" t="s">
        <v>5936</v>
      </c>
      <c r="Y1035" s="13" t="s">
        <v>60</v>
      </c>
      <c r="Z1035" s="19">
        <v>43294</v>
      </c>
      <c r="AA1035" s="20">
        <f t="shared" ref="AA1035:AA1098" si="95">U1035</f>
        <v>1130200</v>
      </c>
      <c r="AB1035" s="20">
        <v>1144100</v>
      </c>
      <c r="AC1035" s="24" t="s">
        <v>2006</v>
      </c>
      <c r="AD1035" s="147"/>
    </row>
    <row r="1036" spans="1:30" s="128" customFormat="1" ht="16.5" x14ac:dyDescent="0.25">
      <c r="A1036" s="135">
        <v>1030</v>
      </c>
      <c r="B1036" s="40" t="s">
        <v>4776</v>
      </c>
      <c r="C1036" s="12" t="s">
        <v>2015</v>
      </c>
      <c r="D1036" s="13" t="s">
        <v>2012</v>
      </c>
      <c r="E1036" s="13" t="s">
        <v>4325</v>
      </c>
      <c r="F1036" s="12" t="s">
        <v>2016</v>
      </c>
      <c r="G1036" s="14" t="s">
        <v>2013</v>
      </c>
      <c r="H1036" s="14" t="s">
        <v>2013</v>
      </c>
      <c r="I1036" s="15" t="s">
        <v>2013</v>
      </c>
      <c r="J1036" s="12" t="s">
        <v>5</v>
      </c>
      <c r="K1036" s="12" t="s">
        <v>18</v>
      </c>
      <c r="L1036" s="12">
        <v>773</v>
      </c>
      <c r="M1036" s="16">
        <v>773</v>
      </c>
      <c r="N1036" s="14" t="s">
        <v>2014</v>
      </c>
      <c r="O1036" s="17">
        <v>612000</v>
      </c>
      <c r="P1036" s="17">
        <v>190956.52173913</v>
      </c>
      <c r="Q1036" s="18">
        <v>802000</v>
      </c>
      <c r="R1036" s="18">
        <f t="shared" si="92"/>
        <v>248243.47826086899</v>
      </c>
      <c r="S1036" s="18">
        <v>0</v>
      </c>
      <c r="T1036" s="18">
        <f t="shared" si="93"/>
        <v>860243.47826086893</v>
      </c>
      <c r="U1036" s="18">
        <f t="shared" si="94"/>
        <v>860200</v>
      </c>
      <c r="V1036" s="13" t="s">
        <v>361</v>
      </c>
      <c r="W1036" s="13" t="s">
        <v>1888</v>
      </c>
      <c r="X1036" s="44" t="s">
        <v>5936</v>
      </c>
      <c r="Y1036" s="13" t="s">
        <v>29</v>
      </c>
      <c r="Z1036" s="19">
        <v>43294</v>
      </c>
      <c r="AA1036" s="20">
        <f t="shared" si="95"/>
        <v>860200</v>
      </c>
      <c r="AB1036" s="20">
        <v>874100</v>
      </c>
      <c r="AC1036" s="24"/>
      <c r="AD1036" s="147"/>
    </row>
    <row r="1037" spans="1:30" s="128" customFormat="1" ht="16.5" x14ac:dyDescent="0.25">
      <c r="A1037" s="135">
        <v>1031</v>
      </c>
      <c r="B1037" s="40" t="s">
        <v>4777</v>
      </c>
      <c r="C1037" s="12" t="s">
        <v>2020</v>
      </c>
      <c r="D1037" s="13" t="s">
        <v>2017</v>
      </c>
      <c r="E1037" s="13" t="s">
        <v>4325</v>
      </c>
      <c r="F1037" s="12" t="s">
        <v>2021</v>
      </c>
      <c r="G1037" s="14" t="s">
        <v>2018</v>
      </c>
      <c r="H1037" s="14" t="s">
        <v>2018</v>
      </c>
      <c r="I1037" s="15" t="s">
        <v>2018</v>
      </c>
      <c r="J1037" s="12" t="s">
        <v>26</v>
      </c>
      <c r="K1037" s="12" t="s">
        <v>22</v>
      </c>
      <c r="L1037" s="12">
        <v>774</v>
      </c>
      <c r="M1037" s="16">
        <v>774</v>
      </c>
      <c r="N1037" s="14" t="s">
        <v>2019</v>
      </c>
      <c r="O1037" s="17">
        <v>310000</v>
      </c>
      <c r="P1037" s="17">
        <v>109565.217391304</v>
      </c>
      <c r="Q1037" s="18">
        <v>419000</v>
      </c>
      <c r="R1037" s="18">
        <f t="shared" si="92"/>
        <v>142434.78260869521</v>
      </c>
      <c r="S1037" s="18">
        <v>0</v>
      </c>
      <c r="T1037" s="18">
        <f t="shared" si="93"/>
        <v>452434.78260869521</v>
      </c>
      <c r="U1037" s="18">
        <f t="shared" si="94"/>
        <v>452400</v>
      </c>
      <c r="V1037" s="13" t="s">
        <v>361</v>
      </c>
      <c r="W1037" s="13" t="s">
        <v>1888</v>
      </c>
      <c r="X1037" s="44" t="s">
        <v>5937</v>
      </c>
      <c r="Y1037" s="13" t="s">
        <v>29</v>
      </c>
      <c r="Z1037" s="19">
        <v>43294</v>
      </c>
      <c r="AA1037" s="20">
        <f t="shared" si="95"/>
        <v>452400</v>
      </c>
      <c r="AB1037" s="20">
        <v>460400</v>
      </c>
      <c r="AC1037" s="24"/>
      <c r="AD1037" s="147"/>
    </row>
    <row r="1038" spans="1:30" s="128" customFormat="1" ht="16.5" x14ac:dyDescent="0.25">
      <c r="A1038" s="135">
        <v>1032</v>
      </c>
      <c r="B1038" s="40" t="s">
        <v>4778</v>
      </c>
      <c r="C1038" s="12" t="s">
        <v>2022</v>
      </c>
      <c r="D1038" s="13" t="s">
        <v>2023</v>
      </c>
      <c r="E1038" s="13" t="s">
        <v>4325</v>
      </c>
      <c r="F1038" s="12" t="s">
        <v>2024</v>
      </c>
      <c r="G1038" s="14" t="s">
        <v>2025</v>
      </c>
      <c r="H1038" s="14" t="s">
        <v>4215</v>
      </c>
      <c r="I1038" s="15" t="s">
        <v>2025</v>
      </c>
      <c r="J1038" s="12" t="s">
        <v>26</v>
      </c>
      <c r="K1038" s="12" t="s">
        <v>24</v>
      </c>
      <c r="L1038" s="12">
        <v>775</v>
      </c>
      <c r="M1038" s="16">
        <v>775</v>
      </c>
      <c r="N1038" s="14" t="s">
        <v>2026</v>
      </c>
      <c r="O1038" s="17">
        <v>752000</v>
      </c>
      <c r="P1038" s="17">
        <v>75130.434782608703</v>
      </c>
      <c r="Q1038" s="18">
        <v>827000</v>
      </c>
      <c r="R1038" s="18">
        <f t="shared" si="92"/>
        <v>97669.565217391311</v>
      </c>
      <c r="S1038" s="18">
        <v>0</v>
      </c>
      <c r="T1038" s="18">
        <f t="shared" si="93"/>
        <v>849669.56521739135</v>
      </c>
      <c r="U1038" s="18">
        <f t="shared" si="94"/>
        <v>849600</v>
      </c>
      <c r="V1038" s="13" t="s">
        <v>361</v>
      </c>
      <c r="W1038" s="13" t="s">
        <v>1888</v>
      </c>
      <c r="X1038" s="44" t="s">
        <v>5937</v>
      </c>
      <c r="Y1038" s="13" t="s">
        <v>29</v>
      </c>
      <c r="Z1038" s="19">
        <v>43294</v>
      </c>
      <c r="AA1038" s="20">
        <f t="shared" si="95"/>
        <v>849600</v>
      </c>
      <c r="AB1038" s="20">
        <v>855100</v>
      </c>
      <c r="AC1038" s="24"/>
      <c r="AD1038" s="147"/>
    </row>
    <row r="1039" spans="1:30" s="128" customFormat="1" ht="16.5" x14ac:dyDescent="0.25">
      <c r="A1039" s="135">
        <v>1033</v>
      </c>
      <c r="B1039" s="40" t="s">
        <v>4779</v>
      </c>
      <c r="C1039" s="12" t="s">
        <v>2030</v>
      </c>
      <c r="D1039" s="13" t="s">
        <v>2027</v>
      </c>
      <c r="E1039" s="13" t="s">
        <v>4325</v>
      </c>
      <c r="F1039" s="12" t="s">
        <v>2024</v>
      </c>
      <c r="G1039" s="14" t="s">
        <v>2025</v>
      </c>
      <c r="H1039" s="14" t="s">
        <v>2025</v>
      </c>
      <c r="I1039" s="15" t="s">
        <v>2025</v>
      </c>
      <c r="J1039" s="12" t="s">
        <v>26</v>
      </c>
      <c r="K1039" s="12" t="s">
        <v>24</v>
      </c>
      <c r="L1039" s="12">
        <v>777</v>
      </c>
      <c r="M1039" s="16">
        <v>777</v>
      </c>
      <c r="N1039" s="14" t="s">
        <v>2029</v>
      </c>
      <c r="O1039" s="17">
        <v>882000</v>
      </c>
      <c r="P1039" s="17">
        <v>278608.69565217401</v>
      </c>
      <c r="Q1039" s="18">
        <v>1160000</v>
      </c>
      <c r="R1039" s="18">
        <f t="shared" si="92"/>
        <v>362191.30434782617</v>
      </c>
      <c r="S1039" s="18">
        <v>0</v>
      </c>
      <c r="T1039" s="18">
        <f t="shared" si="93"/>
        <v>1244191.3043478262</v>
      </c>
      <c r="U1039" s="18">
        <f t="shared" si="94"/>
        <v>1244100</v>
      </c>
      <c r="V1039" s="13" t="s">
        <v>361</v>
      </c>
      <c r="W1039" s="13" t="s">
        <v>1888</v>
      </c>
      <c r="X1039" s="44" t="s">
        <v>5937</v>
      </c>
      <c r="Y1039" s="13" t="s">
        <v>29</v>
      </c>
      <c r="Z1039" s="19">
        <v>43294</v>
      </c>
      <c r="AA1039" s="20">
        <f t="shared" si="95"/>
        <v>1244100</v>
      </c>
      <c r="AB1039" s="20">
        <v>1264400</v>
      </c>
      <c r="AC1039" s="24"/>
      <c r="AD1039" s="147"/>
    </row>
    <row r="1040" spans="1:30" s="128" customFormat="1" ht="33" x14ac:dyDescent="0.25">
      <c r="A1040" s="135">
        <v>1034</v>
      </c>
      <c r="B1040" s="40" t="s">
        <v>4780</v>
      </c>
      <c r="C1040" s="12" t="s">
        <v>2031</v>
      </c>
      <c r="D1040" s="13" t="s">
        <v>2027</v>
      </c>
      <c r="E1040" s="13" t="s">
        <v>4325</v>
      </c>
      <c r="F1040" s="12" t="s">
        <v>2032</v>
      </c>
      <c r="G1040" s="14" t="s">
        <v>2028</v>
      </c>
      <c r="H1040" s="14" t="s">
        <v>2028</v>
      </c>
      <c r="I1040" s="15" t="s">
        <v>2028</v>
      </c>
      <c r="J1040" s="12" t="s">
        <v>26</v>
      </c>
      <c r="K1040" s="12" t="s">
        <v>24</v>
      </c>
      <c r="L1040" s="12">
        <v>777</v>
      </c>
      <c r="M1040" s="16">
        <v>777</v>
      </c>
      <c r="N1040" s="14" t="s">
        <v>2029</v>
      </c>
      <c r="O1040" s="17">
        <v>882000</v>
      </c>
      <c r="P1040" s="17">
        <v>278608.69565217401</v>
      </c>
      <c r="Q1040" s="18">
        <v>1160000</v>
      </c>
      <c r="R1040" s="18">
        <f t="shared" si="92"/>
        <v>362191.30434782617</v>
      </c>
      <c r="S1040" s="18">
        <v>0</v>
      </c>
      <c r="T1040" s="18">
        <f t="shared" si="93"/>
        <v>1244191.3043478262</v>
      </c>
      <c r="U1040" s="18">
        <f t="shared" si="94"/>
        <v>1244100</v>
      </c>
      <c r="V1040" s="13" t="s">
        <v>361</v>
      </c>
      <c r="W1040" s="13" t="s">
        <v>1888</v>
      </c>
      <c r="X1040" s="44" t="s">
        <v>5937</v>
      </c>
      <c r="Y1040" s="13" t="s">
        <v>29</v>
      </c>
      <c r="Z1040" s="19">
        <v>43294</v>
      </c>
      <c r="AA1040" s="20">
        <f t="shared" si="95"/>
        <v>1244100</v>
      </c>
      <c r="AB1040" s="20">
        <v>1264400</v>
      </c>
      <c r="AC1040" s="24"/>
      <c r="AD1040" s="147"/>
    </row>
    <row r="1041" spans="1:30" s="128" customFormat="1" ht="33" x14ac:dyDescent="0.25">
      <c r="A1041" s="135">
        <v>1035</v>
      </c>
      <c r="B1041" s="40" t="s">
        <v>4781</v>
      </c>
      <c r="C1041" s="12" t="s">
        <v>2033</v>
      </c>
      <c r="D1041" s="13" t="s">
        <v>2034</v>
      </c>
      <c r="E1041" s="13" t="s">
        <v>5298</v>
      </c>
      <c r="F1041" s="12" t="s">
        <v>2035</v>
      </c>
      <c r="G1041" s="14" t="s">
        <v>2036</v>
      </c>
      <c r="H1041" s="14" t="s">
        <v>4129</v>
      </c>
      <c r="I1041" s="15" t="s">
        <v>2036</v>
      </c>
      <c r="J1041" s="12" t="s">
        <v>26</v>
      </c>
      <c r="K1041" s="12" t="s">
        <v>22</v>
      </c>
      <c r="L1041" s="12">
        <v>778</v>
      </c>
      <c r="M1041" s="16">
        <v>778</v>
      </c>
      <c r="N1041" s="14" t="s">
        <v>2037</v>
      </c>
      <c r="O1041" s="17">
        <v>1170000</v>
      </c>
      <c r="P1041" s="17">
        <v>327130.43478260899</v>
      </c>
      <c r="Q1041" s="18">
        <v>1497000</v>
      </c>
      <c r="R1041" s="18">
        <f t="shared" si="92"/>
        <v>425269.56521739165</v>
      </c>
      <c r="S1041" s="18">
        <v>0</v>
      </c>
      <c r="T1041" s="18">
        <f t="shared" si="93"/>
        <v>1595269.5652173916</v>
      </c>
      <c r="U1041" s="18">
        <f t="shared" si="94"/>
        <v>1595200</v>
      </c>
      <c r="V1041" s="13" t="s">
        <v>34</v>
      </c>
      <c r="W1041" s="13" t="s">
        <v>1888</v>
      </c>
      <c r="X1041" s="50" t="s">
        <v>5931</v>
      </c>
      <c r="Y1041" s="13" t="s">
        <v>35</v>
      </c>
      <c r="Z1041" s="19">
        <v>43294</v>
      </c>
      <c r="AA1041" s="20">
        <f t="shared" si="95"/>
        <v>1595200</v>
      </c>
      <c r="AB1041" s="20">
        <v>1619000</v>
      </c>
      <c r="AC1041" s="24"/>
      <c r="AD1041" s="147"/>
    </row>
    <row r="1042" spans="1:30" s="128" customFormat="1" ht="33" x14ac:dyDescent="0.25">
      <c r="A1042" s="135">
        <v>1036</v>
      </c>
      <c r="B1042" s="40" t="s">
        <v>4782</v>
      </c>
      <c r="C1042" s="12" t="s">
        <v>2038</v>
      </c>
      <c r="D1042" s="13" t="s">
        <v>2034</v>
      </c>
      <c r="E1042" s="13" t="s">
        <v>5298</v>
      </c>
      <c r="F1042" s="12" t="s">
        <v>2039</v>
      </c>
      <c r="G1042" s="14" t="s">
        <v>2040</v>
      </c>
      <c r="H1042" s="14" t="s">
        <v>4130</v>
      </c>
      <c r="I1042" s="15" t="s">
        <v>2040</v>
      </c>
      <c r="J1042" s="12" t="s">
        <v>26</v>
      </c>
      <c r="K1042" s="12" t="s">
        <v>22</v>
      </c>
      <c r="L1042" s="12">
        <v>778</v>
      </c>
      <c r="M1042" s="16">
        <v>778</v>
      </c>
      <c r="N1042" s="14" t="s">
        <v>2037</v>
      </c>
      <c r="O1042" s="17">
        <v>1170000</v>
      </c>
      <c r="P1042" s="17">
        <v>327130.43478260899</v>
      </c>
      <c r="Q1042" s="18">
        <v>1497000</v>
      </c>
      <c r="R1042" s="18">
        <f t="shared" si="92"/>
        <v>425269.56521739165</v>
      </c>
      <c r="S1042" s="18">
        <v>0</v>
      </c>
      <c r="T1042" s="18">
        <f t="shared" si="93"/>
        <v>1595269.5652173916</v>
      </c>
      <c r="U1042" s="18">
        <f t="shared" si="94"/>
        <v>1595200</v>
      </c>
      <c r="V1042" s="13" t="s">
        <v>34</v>
      </c>
      <c r="W1042" s="13" t="s">
        <v>1888</v>
      </c>
      <c r="X1042" s="50" t="s">
        <v>5931</v>
      </c>
      <c r="Y1042" s="13" t="s">
        <v>35</v>
      </c>
      <c r="Z1042" s="19">
        <v>43294</v>
      </c>
      <c r="AA1042" s="20">
        <f t="shared" si="95"/>
        <v>1595200</v>
      </c>
      <c r="AB1042" s="20">
        <v>1619000</v>
      </c>
      <c r="AC1042" s="24"/>
      <c r="AD1042" s="147"/>
    </row>
    <row r="1043" spans="1:30" s="128" customFormat="1" ht="33" x14ac:dyDescent="0.25">
      <c r="A1043" s="135">
        <v>1037</v>
      </c>
      <c r="B1043" s="40" t="s">
        <v>4783</v>
      </c>
      <c r="C1043" s="12" t="s">
        <v>2041</v>
      </c>
      <c r="D1043" s="13" t="s">
        <v>2034</v>
      </c>
      <c r="E1043" s="13" t="s">
        <v>4325</v>
      </c>
      <c r="F1043" s="12" t="s">
        <v>2042</v>
      </c>
      <c r="G1043" s="14" t="s">
        <v>4313</v>
      </c>
      <c r="H1043" s="14" t="s">
        <v>4123</v>
      </c>
      <c r="I1043" s="15" t="s">
        <v>2043</v>
      </c>
      <c r="J1043" s="12" t="s">
        <v>26</v>
      </c>
      <c r="K1043" s="12" t="s">
        <v>22</v>
      </c>
      <c r="L1043" s="12">
        <v>778</v>
      </c>
      <c r="M1043" s="16">
        <v>778</v>
      </c>
      <c r="N1043" s="14" t="s">
        <v>2037</v>
      </c>
      <c r="O1043" s="17">
        <v>1170000</v>
      </c>
      <c r="P1043" s="17">
        <v>327130.43478260899</v>
      </c>
      <c r="Q1043" s="18">
        <v>1497000</v>
      </c>
      <c r="R1043" s="18">
        <f t="shared" si="92"/>
        <v>425269.56521739165</v>
      </c>
      <c r="S1043" s="18">
        <v>0</v>
      </c>
      <c r="T1043" s="18">
        <f t="shared" si="93"/>
        <v>1595269.5652173916</v>
      </c>
      <c r="U1043" s="18">
        <f t="shared" si="94"/>
        <v>1595200</v>
      </c>
      <c r="V1043" s="13" t="s">
        <v>361</v>
      </c>
      <c r="W1043" s="13" t="s">
        <v>1888</v>
      </c>
      <c r="X1043" s="44" t="s">
        <v>5937</v>
      </c>
      <c r="Y1043" s="13" t="s">
        <v>60</v>
      </c>
      <c r="Z1043" s="19">
        <v>43294</v>
      </c>
      <c r="AA1043" s="20">
        <f t="shared" si="95"/>
        <v>1595200</v>
      </c>
      <c r="AB1043" s="20">
        <v>1619000</v>
      </c>
      <c r="AC1043" s="24"/>
      <c r="AD1043" s="147"/>
    </row>
    <row r="1044" spans="1:30" s="128" customFormat="1" ht="33" x14ac:dyDescent="0.25">
      <c r="A1044" s="135">
        <v>1038</v>
      </c>
      <c r="B1044" s="40" t="s">
        <v>4784</v>
      </c>
      <c r="C1044" s="12" t="s">
        <v>2046</v>
      </c>
      <c r="D1044" s="13" t="s">
        <v>2044</v>
      </c>
      <c r="E1044" s="13" t="s">
        <v>4325</v>
      </c>
      <c r="F1044" s="12" t="s">
        <v>2042</v>
      </c>
      <c r="G1044" s="14" t="s">
        <v>4313</v>
      </c>
      <c r="H1044" s="14" t="s">
        <v>4124</v>
      </c>
      <c r="I1044" s="15" t="s">
        <v>2043</v>
      </c>
      <c r="J1044" s="12" t="s">
        <v>26</v>
      </c>
      <c r="K1044" s="12" t="s">
        <v>22</v>
      </c>
      <c r="L1044" s="12">
        <v>779</v>
      </c>
      <c r="M1044" s="16">
        <v>779</v>
      </c>
      <c r="N1044" s="14" t="s">
        <v>2045</v>
      </c>
      <c r="O1044" s="17">
        <v>655000</v>
      </c>
      <c r="P1044" s="17">
        <v>186260.869565217</v>
      </c>
      <c r="Q1044" s="18">
        <v>841000</v>
      </c>
      <c r="R1044" s="18">
        <f t="shared" si="92"/>
        <v>242139.13043478213</v>
      </c>
      <c r="S1044" s="18">
        <v>0</v>
      </c>
      <c r="T1044" s="18">
        <f t="shared" si="93"/>
        <v>897139.13043478213</v>
      </c>
      <c r="U1044" s="18">
        <f t="shared" si="94"/>
        <v>897100</v>
      </c>
      <c r="V1044" s="13" t="s">
        <v>361</v>
      </c>
      <c r="W1044" s="13" t="s">
        <v>1888</v>
      </c>
      <c r="X1044" s="44" t="s">
        <v>5937</v>
      </c>
      <c r="Y1044" s="13" t="s">
        <v>60</v>
      </c>
      <c r="Z1044" s="19">
        <v>43294</v>
      </c>
      <c r="AA1044" s="20">
        <f t="shared" si="95"/>
        <v>897100</v>
      </c>
      <c r="AB1044" s="20">
        <v>910600</v>
      </c>
      <c r="AC1044" s="24"/>
      <c r="AD1044" s="147"/>
    </row>
    <row r="1045" spans="1:30" s="128" customFormat="1" ht="49.5" x14ac:dyDescent="0.25">
      <c r="A1045" s="135">
        <v>1039</v>
      </c>
      <c r="B1045" s="40" t="s">
        <v>4785</v>
      </c>
      <c r="C1045" s="12" t="s">
        <v>2047</v>
      </c>
      <c r="D1045" s="13" t="s">
        <v>2044</v>
      </c>
      <c r="E1045" s="13" t="s">
        <v>4325</v>
      </c>
      <c r="F1045" s="12" t="s">
        <v>2048</v>
      </c>
      <c r="G1045" s="14" t="s">
        <v>2049</v>
      </c>
      <c r="H1045" s="14" t="s">
        <v>2049</v>
      </c>
      <c r="I1045" s="15" t="s">
        <v>2049</v>
      </c>
      <c r="J1045" s="12" t="s">
        <v>26</v>
      </c>
      <c r="K1045" s="12" t="s">
        <v>22</v>
      </c>
      <c r="L1045" s="12">
        <v>779</v>
      </c>
      <c r="M1045" s="16">
        <v>779</v>
      </c>
      <c r="N1045" s="14" t="s">
        <v>2045</v>
      </c>
      <c r="O1045" s="17">
        <v>655000</v>
      </c>
      <c r="P1045" s="17">
        <v>186260.869565217</v>
      </c>
      <c r="Q1045" s="18">
        <v>841000</v>
      </c>
      <c r="R1045" s="18">
        <f t="shared" si="92"/>
        <v>242139.13043478213</v>
      </c>
      <c r="S1045" s="18">
        <v>0</v>
      </c>
      <c r="T1045" s="18">
        <f t="shared" si="93"/>
        <v>897139.13043478213</v>
      </c>
      <c r="U1045" s="18">
        <f t="shared" si="94"/>
        <v>897100</v>
      </c>
      <c r="V1045" s="13" t="s">
        <v>361</v>
      </c>
      <c r="W1045" s="13" t="s">
        <v>1888</v>
      </c>
      <c r="X1045" s="50" t="s">
        <v>5935</v>
      </c>
      <c r="Y1045" s="13" t="s">
        <v>29</v>
      </c>
      <c r="Z1045" s="19">
        <v>43294</v>
      </c>
      <c r="AA1045" s="20">
        <f t="shared" si="95"/>
        <v>897100</v>
      </c>
      <c r="AB1045" s="20">
        <v>910600</v>
      </c>
      <c r="AC1045" s="24"/>
      <c r="AD1045" s="147"/>
    </row>
    <row r="1046" spans="1:30" s="128" customFormat="1" ht="33" x14ac:dyDescent="0.25">
      <c r="A1046" s="135">
        <v>1040</v>
      </c>
      <c r="B1046" s="40" t="s">
        <v>4786</v>
      </c>
      <c r="C1046" s="12" t="s">
        <v>2050</v>
      </c>
      <c r="D1046" s="13" t="s">
        <v>2044</v>
      </c>
      <c r="E1046" s="13" t="s">
        <v>4325</v>
      </c>
      <c r="F1046" s="12" t="s">
        <v>2051</v>
      </c>
      <c r="G1046" s="14" t="s">
        <v>2040</v>
      </c>
      <c r="H1046" s="14" t="s">
        <v>4131</v>
      </c>
      <c r="I1046" s="15" t="s">
        <v>2040</v>
      </c>
      <c r="J1046" s="12" t="s">
        <v>112</v>
      </c>
      <c r="K1046" s="12" t="s">
        <v>22</v>
      </c>
      <c r="L1046" s="12">
        <v>779</v>
      </c>
      <c r="M1046" s="16">
        <v>779</v>
      </c>
      <c r="N1046" s="14" t="s">
        <v>2045</v>
      </c>
      <c r="O1046" s="17">
        <v>655000</v>
      </c>
      <c r="P1046" s="17">
        <v>186260.869565217</v>
      </c>
      <c r="Q1046" s="18">
        <v>841000</v>
      </c>
      <c r="R1046" s="18">
        <f t="shared" si="92"/>
        <v>242139.13043478213</v>
      </c>
      <c r="S1046" s="18">
        <v>0</v>
      </c>
      <c r="T1046" s="18">
        <f t="shared" si="93"/>
        <v>897139.13043478213</v>
      </c>
      <c r="U1046" s="18">
        <f t="shared" si="94"/>
        <v>897100</v>
      </c>
      <c r="V1046" s="13" t="s">
        <v>361</v>
      </c>
      <c r="W1046" s="13" t="s">
        <v>1888</v>
      </c>
      <c r="X1046" s="44" t="s">
        <v>5937</v>
      </c>
      <c r="Y1046" s="13" t="s">
        <v>29</v>
      </c>
      <c r="Z1046" s="19">
        <v>43294</v>
      </c>
      <c r="AA1046" s="20">
        <f t="shared" si="95"/>
        <v>897100</v>
      </c>
      <c r="AB1046" s="20">
        <v>910600</v>
      </c>
      <c r="AC1046" s="24"/>
      <c r="AD1046" s="147"/>
    </row>
    <row r="1047" spans="1:30" s="128" customFormat="1" ht="16.5" x14ac:dyDescent="0.25">
      <c r="A1047" s="135">
        <v>1041</v>
      </c>
      <c r="B1047" s="40" t="s">
        <v>4787</v>
      </c>
      <c r="C1047" s="12" t="s">
        <v>2056</v>
      </c>
      <c r="D1047" s="13" t="s">
        <v>2052</v>
      </c>
      <c r="E1047" s="13" t="s">
        <v>4325</v>
      </c>
      <c r="F1047" s="12" t="s">
        <v>2057</v>
      </c>
      <c r="G1047" s="14" t="s">
        <v>2053</v>
      </c>
      <c r="H1047" s="14" t="s">
        <v>4127</v>
      </c>
      <c r="I1047" s="15" t="s">
        <v>2053</v>
      </c>
      <c r="J1047" s="12" t="s">
        <v>26</v>
      </c>
      <c r="K1047" s="12" t="s">
        <v>24</v>
      </c>
      <c r="L1047" s="12">
        <v>780</v>
      </c>
      <c r="M1047" s="16">
        <v>780</v>
      </c>
      <c r="N1047" s="14" t="s">
        <v>2054</v>
      </c>
      <c r="O1047" s="17">
        <v>702000</v>
      </c>
      <c r="P1047" s="17">
        <v>75130.434782608703</v>
      </c>
      <c r="Q1047" s="18">
        <v>777000</v>
      </c>
      <c r="R1047" s="18">
        <f t="shared" si="92"/>
        <v>97669.565217391311</v>
      </c>
      <c r="S1047" s="18">
        <v>0</v>
      </c>
      <c r="T1047" s="18">
        <f t="shared" si="93"/>
        <v>799669.56521739135</v>
      </c>
      <c r="U1047" s="18">
        <f t="shared" si="94"/>
        <v>799600</v>
      </c>
      <c r="V1047" s="13" t="s">
        <v>361</v>
      </c>
      <c r="W1047" s="13" t="s">
        <v>1888</v>
      </c>
      <c r="X1047" s="44" t="s">
        <v>5937</v>
      </c>
      <c r="Y1047" s="13" t="s">
        <v>29</v>
      </c>
      <c r="Z1047" s="19">
        <v>43294</v>
      </c>
      <c r="AA1047" s="20">
        <f t="shared" si="95"/>
        <v>799600</v>
      </c>
      <c r="AB1047" s="20">
        <v>805100</v>
      </c>
      <c r="AC1047" s="24"/>
      <c r="AD1047" s="147"/>
    </row>
    <row r="1048" spans="1:30" s="128" customFormat="1" ht="33" x14ac:dyDescent="0.25">
      <c r="A1048" s="135">
        <v>1042</v>
      </c>
      <c r="B1048" s="40" t="s">
        <v>4788</v>
      </c>
      <c r="C1048" s="12" t="s">
        <v>2058</v>
      </c>
      <c r="D1048" s="13" t="s">
        <v>2052</v>
      </c>
      <c r="E1048" s="13" t="s">
        <v>4325</v>
      </c>
      <c r="F1048" s="12" t="s">
        <v>2059</v>
      </c>
      <c r="G1048" s="14" t="s">
        <v>2055</v>
      </c>
      <c r="H1048" s="14" t="s">
        <v>2055</v>
      </c>
      <c r="I1048" s="15" t="s">
        <v>2055</v>
      </c>
      <c r="J1048" s="12" t="s">
        <v>5</v>
      </c>
      <c r="K1048" s="12" t="s">
        <v>24</v>
      </c>
      <c r="L1048" s="12">
        <v>780</v>
      </c>
      <c r="M1048" s="16">
        <v>780</v>
      </c>
      <c r="N1048" s="14" t="s">
        <v>2054</v>
      </c>
      <c r="O1048" s="17">
        <v>702000</v>
      </c>
      <c r="P1048" s="17">
        <v>75130.434782608703</v>
      </c>
      <c r="Q1048" s="18">
        <v>777000</v>
      </c>
      <c r="R1048" s="18">
        <f t="shared" si="92"/>
        <v>97669.565217391311</v>
      </c>
      <c r="S1048" s="18">
        <v>0</v>
      </c>
      <c r="T1048" s="18">
        <f t="shared" si="93"/>
        <v>799669.56521739135</v>
      </c>
      <c r="U1048" s="18">
        <f t="shared" si="94"/>
        <v>799600</v>
      </c>
      <c r="V1048" s="13" t="s">
        <v>361</v>
      </c>
      <c r="W1048" s="13" t="s">
        <v>1888</v>
      </c>
      <c r="X1048" s="44" t="s">
        <v>5937</v>
      </c>
      <c r="Y1048" s="13" t="s">
        <v>29</v>
      </c>
      <c r="Z1048" s="19">
        <v>43294</v>
      </c>
      <c r="AA1048" s="20">
        <f t="shared" si="95"/>
        <v>799600</v>
      </c>
      <c r="AB1048" s="20">
        <v>805100</v>
      </c>
      <c r="AC1048" s="24"/>
      <c r="AD1048" s="147"/>
    </row>
    <row r="1049" spans="1:30" s="128" customFormat="1" ht="16.5" x14ac:dyDescent="0.25">
      <c r="A1049" s="135">
        <v>1043</v>
      </c>
      <c r="B1049" s="40" t="s">
        <v>4789</v>
      </c>
      <c r="C1049" s="12" t="s">
        <v>2062</v>
      </c>
      <c r="D1049" s="13" t="s">
        <v>2060</v>
      </c>
      <c r="E1049" s="13" t="s">
        <v>4325</v>
      </c>
      <c r="F1049" s="12" t="s">
        <v>2057</v>
      </c>
      <c r="G1049" s="14" t="s">
        <v>2053</v>
      </c>
      <c r="H1049" s="14" t="s">
        <v>4128</v>
      </c>
      <c r="I1049" s="15" t="s">
        <v>2053</v>
      </c>
      <c r="J1049" s="12" t="s">
        <v>26</v>
      </c>
      <c r="K1049" s="12" t="s">
        <v>24</v>
      </c>
      <c r="L1049" s="12">
        <v>781</v>
      </c>
      <c r="M1049" s="16">
        <v>781</v>
      </c>
      <c r="N1049" s="14" t="s">
        <v>2061</v>
      </c>
      <c r="O1049" s="17">
        <v>882000</v>
      </c>
      <c r="P1049" s="17">
        <v>278608.69565217401</v>
      </c>
      <c r="Q1049" s="18">
        <v>1160000</v>
      </c>
      <c r="R1049" s="18">
        <f t="shared" si="92"/>
        <v>362191.30434782617</v>
      </c>
      <c r="S1049" s="18">
        <v>0</v>
      </c>
      <c r="T1049" s="18">
        <f t="shared" si="93"/>
        <v>1244191.3043478262</v>
      </c>
      <c r="U1049" s="18">
        <f t="shared" si="94"/>
        <v>1244100</v>
      </c>
      <c r="V1049" s="13" t="s">
        <v>361</v>
      </c>
      <c r="W1049" s="13" t="s">
        <v>1888</v>
      </c>
      <c r="X1049" s="44" t="s">
        <v>5937</v>
      </c>
      <c r="Y1049" s="13" t="s">
        <v>29</v>
      </c>
      <c r="Z1049" s="19">
        <v>43294</v>
      </c>
      <c r="AA1049" s="20">
        <f t="shared" si="95"/>
        <v>1244100</v>
      </c>
      <c r="AB1049" s="20">
        <v>1264400</v>
      </c>
      <c r="AC1049" s="24"/>
      <c r="AD1049" s="147"/>
    </row>
    <row r="1050" spans="1:30" s="128" customFormat="1" ht="16.5" x14ac:dyDescent="0.25">
      <c r="A1050" s="135">
        <v>1044</v>
      </c>
      <c r="B1050" s="40" t="s">
        <v>4791</v>
      </c>
      <c r="C1050" s="12" t="s">
        <v>2067</v>
      </c>
      <c r="D1050" s="13" t="s">
        <v>2064</v>
      </c>
      <c r="E1050" s="13" t="s">
        <v>4325</v>
      </c>
      <c r="F1050" s="12" t="s">
        <v>2068</v>
      </c>
      <c r="G1050" s="14" t="s">
        <v>2066</v>
      </c>
      <c r="H1050" s="14" t="s">
        <v>2066</v>
      </c>
      <c r="I1050" s="15" t="s">
        <v>2066</v>
      </c>
      <c r="J1050" s="12" t="s">
        <v>26</v>
      </c>
      <c r="K1050" s="12" t="s">
        <v>18</v>
      </c>
      <c r="L1050" s="12">
        <v>782</v>
      </c>
      <c r="M1050" s="16">
        <v>782</v>
      </c>
      <c r="N1050" s="14" t="s">
        <v>2066</v>
      </c>
      <c r="O1050" s="17">
        <v>482000</v>
      </c>
      <c r="P1050" s="17">
        <v>255130.43478260899</v>
      </c>
      <c r="Q1050" s="18">
        <v>737000</v>
      </c>
      <c r="R1050" s="18">
        <f t="shared" si="92"/>
        <v>331669.5652173917</v>
      </c>
      <c r="S1050" s="18">
        <v>0</v>
      </c>
      <c r="T1050" s="18">
        <f t="shared" si="93"/>
        <v>813669.5652173917</v>
      </c>
      <c r="U1050" s="18">
        <f t="shared" si="94"/>
        <v>813600</v>
      </c>
      <c r="V1050" s="13" t="s">
        <v>361</v>
      </c>
      <c r="W1050" s="13" t="s">
        <v>1888</v>
      </c>
      <c r="X1050" s="44" t="s">
        <v>5937</v>
      </c>
      <c r="Y1050" s="13" t="s">
        <v>29</v>
      </c>
      <c r="Z1050" s="19">
        <v>43294</v>
      </c>
      <c r="AA1050" s="20">
        <f t="shared" si="95"/>
        <v>813600</v>
      </c>
      <c r="AB1050" s="20">
        <v>832200</v>
      </c>
      <c r="AC1050" s="24"/>
      <c r="AD1050" s="147"/>
    </row>
    <row r="1051" spans="1:30" s="128" customFormat="1" ht="33" x14ac:dyDescent="0.25">
      <c r="A1051" s="135">
        <v>1045</v>
      </c>
      <c r="B1051" s="40" t="s">
        <v>4792</v>
      </c>
      <c r="C1051" s="12" t="s">
        <v>2069</v>
      </c>
      <c r="D1051" s="13" t="s">
        <v>2070</v>
      </c>
      <c r="E1051" s="13" t="s">
        <v>5298</v>
      </c>
      <c r="F1051" s="12" t="s">
        <v>2071</v>
      </c>
      <c r="G1051" s="14" t="s">
        <v>2072</v>
      </c>
      <c r="H1051" s="14" t="s">
        <v>2072</v>
      </c>
      <c r="I1051" s="15" t="s">
        <v>2072</v>
      </c>
      <c r="J1051" s="12" t="s">
        <v>26</v>
      </c>
      <c r="K1051" s="12" t="s">
        <v>22</v>
      </c>
      <c r="L1051" s="12">
        <v>783</v>
      </c>
      <c r="M1051" s="16">
        <v>783</v>
      </c>
      <c r="N1051" s="14" t="s">
        <v>2073</v>
      </c>
      <c r="O1051" s="17">
        <v>720000</v>
      </c>
      <c r="P1051" s="17">
        <v>248869.56521739101</v>
      </c>
      <c r="Q1051" s="18">
        <v>968000</v>
      </c>
      <c r="R1051" s="18">
        <f t="shared" si="92"/>
        <v>323530.4347826083</v>
      </c>
      <c r="S1051" s="18">
        <v>0</v>
      </c>
      <c r="T1051" s="18">
        <f t="shared" si="93"/>
        <v>1043530.4347826083</v>
      </c>
      <c r="U1051" s="18">
        <f t="shared" si="94"/>
        <v>1043500</v>
      </c>
      <c r="V1051" s="13" t="s">
        <v>34</v>
      </c>
      <c r="W1051" s="13" t="s">
        <v>1888</v>
      </c>
      <c r="X1051" s="44" t="s">
        <v>5937</v>
      </c>
      <c r="Y1051" s="13" t="s">
        <v>35</v>
      </c>
      <c r="Z1051" s="19">
        <v>43294</v>
      </c>
      <c r="AA1051" s="20">
        <f t="shared" si="95"/>
        <v>1043500</v>
      </c>
      <c r="AB1051" s="20">
        <v>1061600</v>
      </c>
      <c r="AC1051" s="24"/>
      <c r="AD1051" s="147"/>
    </row>
    <row r="1052" spans="1:30" s="128" customFormat="1" ht="33" x14ac:dyDescent="0.25">
      <c r="A1052" s="135">
        <v>1046</v>
      </c>
      <c r="B1052" s="40" t="s">
        <v>4793</v>
      </c>
      <c r="C1052" s="12" t="s">
        <v>2074</v>
      </c>
      <c r="D1052" s="13" t="s">
        <v>2070</v>
      </c>
      <c r="E1052" s="13" t="s">
        <v>4325</v>
      </c>
      <c r="F1052" s="12" t="s">
        <v>2075</v>
      </c>
      <c r="G1052" s="14" t="s">
        <v>2072</v>
      </c>
      <c r="H1052" s="14" t="s">
        <v>2072</v>
      </c>
      <c r="I1052" s="15" t="s">
        <v>2072</v>
      </c>
      <c r="J1052" s="12" t="s">
        <v>26</v>
      </c>
      <c r="K1052" s="12" t="s">
        <v>22</v>
      </c>
      <c r="L1052" s="12">
        <v>783</v>
      </c>
      <c r="M1052" s="16">
        <v>783</v>
      </c>
      <c r="N1052" s="14" t="s">
        <v>2073</v>
      </c>
      <c r="O1052" s="17">
        <v>720000</v>
      </c>
      <c r="P1052" s="17">
        <v>248869.56521739101</v>
      </c>
      <c r="Q1052" s="18">
        <v>968000</v>
      </c>
      <c r="R1052" s="18">
        <f t="shared" si="92"/>
        <v>323530.4347826083</v>
      </c>
      <c r="S1052" s="18">
        <v>0</v>
      </c>
      <c r="T1052" s="18">
        <f t="shared" si="93"/>
        <v>1043530.4347826083</v>
      </c>
      <c r="U1052" s="18">
        <f t="shared" si="94"/>
        <v>1043500</v>
      </c>
      <c r="V1052" s="13" t="s">
        <v>361</v>
      </c>
      <c r="W1052" s="13" t="s">
        <v>1888</v>
      </c>
      <c r="X1052" s="44" t="s">
        <v>5937</v>
      </c>
      <c r="Y1052" s="13" t="s">
        <v>29</v>
      </c>
      <c r="Z1052" s="19">
        <v>43294</v>
      </c>
      <c r="AA1052" s="20">
        <f t="shared" si="95"/>
        <v>1043500</v>
      </c>
      <c r="AB1052" s="20">
        <v>1061600</v>
      </c>
      <c r="AC1052" s="24"/>
      <c r="AD1052" s="147"/>
    </row>
    <row r="1053" spans="1:30" s="128" customFormat="1" ht="33" x14ac:dyDescent="0.25">
      <c r="A1053" s="135">
        <v>1047</v>
      </c>
      <c r="B1053" s="40" t="s">
        <v>4795</v>
      </c>
      <c r="C1053" s="12" t="s">
        <v>2082</v>
      </c>
      <c r="D1053" s="13" t="s">
        <v>2079</v>
      </c>
      <c r="E1053" s="13" t="s">
        <v>4325</v>
      </c>
      <c r="F1053" s="12" t="s">
        <v>2083</v>
      </c>
      <c r="G1053" s="14" t="s">
        <v>2084</v>
      </c>
      <c r="H1053" s="14" t="s">
        <v>2084</v>
      </c>
      <c r="I1053" s="15" t="s">
        <v>2084</v>
      </c>
      <c r="J1053" s="12" t="s">
        <v>26</v>
      </c>
      <c r="K1053" s="12" t="s">
        <v>18</v>
      </c>
      <c r="L1053" s="12">
        <v>784</v>
      </c>
      <c r="M1053" s="16">
        <v>784</v>
      </c>
      <c r="N1053" s="14" t="s">
        <v>2080</v>
      </c>
      <c r="O1053" s="17">
        <v>582000</v>
      </c>
      <c r="P1053" s="17">
        <v>190956.52173913</v>
      </c>
      <c r="Q1053" s="18">
        <v>772000</v>
      </c>
      <c r="R1053" s="18">
        <f t="shared" si="92"/>
        <v>248243.47826086899</v>
      </c>
      <c r="S1053" s="18">
        <v>0</v>
      </c>
      <c r="T1053" s="18">
        <f t="shared" si="93"/>
        <v>830243.47826086893</v>
      </c>
      <c r="U1053" s="18">
        <f t="shared" si="94"/>
        <v>830200</v>
      </c>
      <c r="V1053" s="13" t="s">
        <v>361</v>
      </c>
      <c r="W1053" s="13" t="s">
        <v>1888</v>
      </c>
      <c r="X1053" s="44" t="s">
        <v>5937</v>
      </c>
      <c r="Y1053" s="13" t="s">
        <v>29</v>
      </c>
      <c r="Z1053" s="19">
        <v>43294</v>
      </c>
      <c r="AA1053" s="20">
        <f t="shared" si="95"/>
        <v>830200</v>
      </c>
      <c r="AB1053" s="20">
        <v>844100</v>
      </c>
      <c r="AC1053" s="24"/>
      <c r="AD1053" s="147"/>
    </row>
    <row r="1054" spans="1:30" s="128" customFormat="1" ht="16.5" x14ac:dyDescent="0.25">
      <c r="A1054" s="135">
        <v>1048</v>
      </c>
      <c r="B1054" s="40" t="s">
        <v>4796</v>
      </c>
      <c r="C1054" s="12" t="s">
        <v>2085</v>
      </c>
      <c r="D1054" s="13" t="s">
        <v>2079</v>
      </c>
      <c r="E1054" s="13" t="s">
        <v>4325</v>
      </c>
      <c r="F1054" s="12" t="s">
        <v>2086</v>
      </c>
      <c r="G1054" s="14" t="s">
        <v>2081</v>
      </c>
      <c r="H1054" s="14" t="s">
        <v>2081</v>
      </c>
      <c r="I1054" s="15" t="s">
        <v>2081</v>
      </c>
      <c r="J1054" s="12" t="s">
        <v>26</v>
      </c>
      <c r="K1054" s="12" t="s">
        <v>18</v>
      </c>
      <c r="L1054" s="12">
        <v>784</v>
      </c>
      <c r="M1054" s="16">
        <v>784</v>
      </c>
      <c r="N1054" s="14" t="s">
        <v>2080</v>
      </c>
      <c r="O1054" s="17">
        <v>582000</v>
      </c>
      <c r="P1054" s="17">
        <v>190956.52173913</v>
      </c>
      <c r="Q1054" s="18">
        <v>772000</v>
      </c>
      <c r="R1054" s="18">
        <f t="shared" si="92"/>
        <v>248243.47826086899</v>
      </c>
      <c r="S1054" s="18">
        <v>0</v>
      </c>
      <c r="T1054" s="18">
        <f t="shared" si="93"/>
        <v>830243.47826086893</v>
      </c>
      <c r="U1054" s="18">
        <f t="shared" si="94"/>
        <v>830200</v>
      </c>
      <c r="V1054" s="13" t="s">
        <v>361</v>
      </c>
      <c r="W1054" s="13" t="s">
        <v>1888</v>
      </c>
      <c r="X1054" s="44" t="s">
        <v>5937</v>
      </c>
      <c r="Y1054" s="13" t="s">
        <v>60</v>
      </c>
      <c r="Z1054" s="19">
        <v>43294</v>
      </c>
      <c r="AA1054" s="20">
        <f t="shared" si="95"/>
        <v>830200</v>
      </c>
      <c r="AB1054" s="20">
        <v>844100</v>
      </c>
      <c r="AC1054" s="24"/>
      <c r="AD1054" s="147"/>
    </row>
    <row r="1055" spans="1:30" s="128" customFormat="1" ht="33" x14ac:dyDescent="0.25">
      <c r="A1055" s="135">
        <v>1049</v>
      </c>
      <c r="B1055" s="40" t="s">
        <v>4797</v>
      </c>
      <c r="C1055" s="14" t="s">
        <v>2087</v>
      </c>
      <c r="D1055" s="14" t="s">
        <v>2088</v>
      </c>
      <c r="E1055" s="13" t="s">
        <v>5298</v>
      </c>
      <c r="F1055" s="14" t="s">
        <v>2089</v>
      </c>
      <c r="G1055" s="14" t="s">
        <v>2090</v>
      </c>
      <c r="H1055" s="14" t="s">
        <v>4242</v>
      </c>
      <c r="I1055" s="14" t="s">
        <v>2090</v>
      </c>
      <c r="J1055" s="14" t="s">
        <v>26</v>
      </c>
      <c r="K1055" s="16" t="s">
        <v>417</v>
      </c>
      <c r="L1055" s="14">
        <v>787</v>
      </c>
      <c r="M1055" s="14">
        <v>787</v>
      </c>
      <c r="N1055" s="14" t="s">
        <v>2091</v>
      </c>
      <c r="O1055" s="14">
        <v>555000</v>
      </c>
      <c r="P1055" s="14">
        <v>133043.47826087</v>
      </c>
      <c r="Q1055" s="14">
        <v>688000</v>
      </c>
      <c r="R1055" s="14">
        <f t="shared" si="92"/>
        <v>172956.52173913099</v>
      </c>
      <c r="S1055" s="18">
        <v>0</v>
      </c>
      <c r="T1055" s="14">
        <f t="shared" si="93"/>
        <v>727956.52173913096</v>
      </c>
      <c r="U1055" s="14">
        <f t="shared" si="94"/>
        <v>727900</v>
      </c>
      <c r="V1055" s="14" t="s">
        <v>34</v>
      </c>
      <c r="W1055" s="14" t="s">
        <v>1888</v>
      </c>
      <c r="X1055" s="50" t="s">
        <v>5931</v>
      </c>
      <c r="Y1055" s="14" t="s">
        <v>35</v>
      </c>
      <c r="Z1055" s="14">
        <v>43294</v>
      </c>
      <c r="AA1055" s="20">
        <f t="shared" si="95"/>
        <v>727900</v>
      </c>
      <c r="AB1055" s="87">
        <v>737600</v>
      </c>
      <c r="AC1055" s="88"/>
      <c r="AD1055" s="147"/>
    </row>
    <row r="1056" spans="1:30" s="128" customFormat="1" ht="66" x14ac:dyDescent="0.25">
      <c r="A1056" s="135">
        <v>1050</v>
      </c>
      <c r="B1056" s="40" t="s">
        <v>4798</v>
      </c>
      <c r="C1056" s="12" t="s">
        <v>2092</v>
      </c>
      <c r="D1056" s="13" t="s">
        <v>2088</v>
      </c>
      <c r="E1056" s="13" t="s">
        <v>4325</v>
      </c>
      <c r="F1056" s="12" t="s">
        <v>2093</v>
      </c>
      <c r="G1056" s="14" t="s">
        <v>2094</v>
      </c>
      <c r="H1056" s="14" t="s">
        <v>4214</v>
      </c>
      <c r="I1056" s="15" t="s">
        <v>2094</v>
      </c>
      <c r="J1056" s="12" t="s">
        <v>26</v>
      </c>
      <c r="K1056" s="12" t="s">
        <v>417</v>
      </c>
      <c r="L1056" s="12">
        <v>787</v>
      </c>
      <c r="M1056" s="16">
        <v>787</v>
      </c>
      <c r="N1056" s="14" t="s">
        <v>2091</v>
      </c>
      <c r="O1056" s="17">
        <v>555000</v>
      </c>
      <c r="P1056" s="17">
        <v>133043.47826087</v>
      </c>
      <c r="Q1056" s="18">
        <v>688000</v>
      </c>
      <c r="R1056" s="18">
        <f t="shared" si="92"/>
        <v>172956.52173913099</v>
      </c>
      <c r="S1056" s="18">
        <v>0</v>
      </c>
      <c r="T1056" s="18">
        <f t="shared" si="93"/>
        <v>727956.52173913096</v>
      </c>
      <c r="U1056" s="18">
        <f t="shared" si="94"/>
        <v>727900</v>
      </c>
      <c r="V1056" s="13" t="s">
        <v>361</v>
      </c>
      <c r="W1056" s="13" t="s">
        <v>1888</v>
      </c>
      <c r="X1056" s="50" t="s">
        <v>5939</v>
      </c>
      <c r="Y1056" s="13" t="s">
        <v>29</v>
      </c>
      <c r="Z1056" s="19">
        <v>43294</v>
      </c>
      <c r="AA1056" s="20">
        <f t="shared" si="95"/>
        <v>727900</v>
      </c>
      <c r="AB1056" s="20">
        <v>737600</v>
      </c>
      <c r="AC1056" s="24"/>
      <c r="AD1056" s="147"/>
    </row>
    <row r="1057" spans="1:30" s="128" customFormat="1" ht="33" x14ac:dyDescent="0.25">
      <c r="A1057" s="135">
        <v>1051</v>
      </c>
      <c r="B1057" s="40" t="s">
        <v>4799</v>
      </c>
      <c r="C1057" s="12" t="s">
        <v>2103</v>
      </c>
      <c r="D1057" s="13" t="s">
        <v>2095</v>
      </c>
      <c r="E1057" s="13" t="s">
        <v>4325</v>
      </c>
      <c r="F1057" s="12" t="s">
        <v>2104</v>
      </c>
      <c r="G1057" s="14" t="s">
        <v>2105</v>
      </c>
      <c r="H1057" s="14" t="s">
        <v>2105</v>
      </c>
      <c r="I1057" s="15" t="s">
        <v>2105</v>
      </c>
      <c r="J1057" s="12" t="s">
        <v>26</v>
      </c>
      <c r="K1057" s="12" t="s">
        <v>426</v>
      </c>
      <c r="L1057" s="12">
        <v>788</v>
      </c>
      <c r="M1057" s="16">
        <v>788</v>
      </c>
      <c r="N1057" s="14" t="s">
        <v>2096</v>
      </c>
      <c r="O1057" s="17">
        <v>52000</v>
      </c>
      <c r="P1057" s="17">
        <v>36469.565217391297</v>
      </c>
      <c r="Q1057" s="18">
        <v>88400</v>
      </c>
      <c r="R1057" s="18">
        <f t="shared" si="92"/>
        <v>47410.434782608689</v>
      </c>
      <c r="S1057" s="18">
        <v>0</v>
      </c>
      <c r="T1057" s="18">
        <f t="shared" si="93"/>
        <v>99410.434782608689</v>
      </c>
      <c r="U1057" s="18">
        <f t="shared" si="94"/>
        <v>99400</v>
      </c>
      <c r="V1057" s="13" t="s">
        <v>361</v>
      </c>
      <c r="W1057" s="13" t="s">
        <v>1888</v>
      </c>
      <c r="X1057" s="44" t="s">
        <v>5937</v>
      </c>
      <c r="Y1057" s="13" t="s">
        <v>60</v>
      </c>
      <c r="Z1057" s="19">
        <v>43294</v>
      </c>
      <c r="AA1057" s="20">
        <f t="shared" si="95"/>
        <v>99400</v>
      </c>
      <c r="AB1057" s="20">
        <v>102000</v>
      </c>
      <c r="AC1057" s="24"/>
      <c r="AD1057" s="147"/>
    </row>
    <row r="1058" spans="1:30" s="128" customFormat="1" ht="33" x14ac:dyDescent="0.25">
      <c r="A1058" s="135">
        <v>1052</v>
      </c>
      <c r="B1058" s="40" t="s">
        <v>4800</v>
      </c>
      <c r="C1058" s="12" t="s">
        <v>2100</v>
      </c>
      <c r="D1058" s="13" t="s">
        <v>2095</v>
      </c>
      <c r="E1058" s="13" t="s">
        <v>4325</v>
      </c>
      <c r="F1058" s="12" t="s">
        <v>2101</v>
      </c>
      <c r="G1058" s="14" t="s">
        <v>4011</v>
      </c>
      <c r="H1058" s="14" t="s">
        <v>4011</v>
      </c>
      <c r="I1058" s="15" t="s">
        <v>2102</v>
      </c>
      <c r="J1058" s="12" t="s">
        <v>26</v>
      </c>
      <c r="K1058" s="12" t="s">
        <v>426</v>
      </c>
      <c r="L1058" s="12">
        <v>788</v>
      </c>
      <c r="M1058" s="16">
        <v>788</v>
      </c>
      <c r="N1058" s="14" t="s">
        <v>2096</v>
      </c>
      <c r="O1058" s="17">
        <v>52000</v>
      </c>
      <c r="P1058" s="17">
        <v>36469.565217391297</v>
      </c>
      <c r="Q1058" s="18">
        <v>88400</v>
      </c>
      <c r="R1058" s="18">
        <f t="shared" si="92"/>
        <v>47410.434782608689</v>
      </c>
      <c r="S1058" s="18">
        <v>0</v>
      </c>
      <c r="T1058" s="18">
        <f t="shared" si="93"/>
        <v>99410.434782608689</v>
      </c>
      <c r="U1058" s="18">
        <f t="shared" si="94"/>
        <v>99400</v>
      </c>
      <c r="V1058" s="13" t="s">
        <v>361</v>
      </c>
      <c r="W1058" s="13" t="s">
        <v>1888</v>
      </c>
      <c r="X1058" s="44" t="s">
        <v>5937</v>
      </c>
      <c r="Y1058" s="13" t="s">
        <v>60</v>
      </c>
      <c r="Z1058" s="19">
        <v>43294</v>
      </c>
      <c r="AA1058" s="20">
        <f t="shared" si="95"/>
        <v>99400</v>
      </c>
      <c r="AB1058" s="20">
        <v>102000</v>
      </c>
      <c r="AC1058" s="24"/>
      <c r="AD1058" s="147"/>
    </row>
    <row r="1059" spans="1:30" s="128" customFormat="1" ht="33" x14ac:dyDescent="0.25">
      <c r="A1059" s="135">
        <v>1053</v>
      </c>
      <c r="B1059" s="40" t="s">
        <v>4801</v>
      </c>
      <c r="C1059" s="12" t="s">
        <v>2097</v>
      </c>
      <c r="D1059" s="13" t="s">
        <v>2095</v>
      </c>
      <c r="E1059" s="13" t="s">
        <v>4325</v>
      </c>
      <c r="F1059" s="12" t="s">
        <v>2098</v>
      </c>
      <c r="G1059" s="14" t="s">
        <v>4010</v>
      </c>
      <c r="H1059" s="14" t="s">
        <v>4010</v>
      </c>
      <c r="I1059" s="15" t="s">
        <v>2099</v>
      </c>
      <c r="J1059" s="12" t="s">
        <v>4</v>
      </c>
      <c r="K1059" s="12" t="s">
        <v>417</v>
      </c>
      <c r="L1059" s="12">
        <v>788</v>
      </c>
      <c r="M1059" s="16">
        <v>788</v>
      </c>
      <c r="N1059" s="14" t="s">
        <v>2096</v>
      </c>
      <c r="O1059" s="17">
        <v>52000</v>
      </c>
      <c r="P1059" s="17">
        <v>36469.565217391297</v>
      </c>
      <c r="Q1059" s="18">
        <v>88400</v>
      </c>
      <c r="R1059" s="18">
        <f t="shared" si="92"/>
        <v>47410.434782608689</v>
      </c>
      <c r="S1059" s="18">
        <v>0</v>
      </c>
      <c r="T1059" s="18">
        <f t="shared" si="93"/>
        <v>99410.434782608689</v>
      </c>
      <c r="U1059" s="18">
        <f t="shared" si="94"/>
        <v>99400</v>
      </c>
      <c r="V1059" s="13" t="s">
        <v>361</v>
      </c>
      <c r="W1059" s="13" t="s">
        <v>1888</v>
      </c>
      <c r="X1059" s="44" t="s">
        <v>5936</v>
      </c>
      <c r="Y1059" s="13" t="s">
        <v>60</v>
      </c>
      <c r="Z1059" s="19">
        <v>43294</v>
      </c>
      <c r="AA1059" s="20">
        <f t="shared" si="95"/>
        <v>99400</v>
      </c>
      <c r="AB1059" s="20">
        <v>102000</v>
      </c>
      <c r="AC1059" s="24"/>
      <c r="AD1059" s="147"/>
    </row>
    <row r="1060" spans="1:30" s="128" customFormat="1" ht="16.5" x14ac:dyDescent="0.25">
      <c r="A1060" s="135">
        <v>1054</v>
      </c>
      <c r="B1060" s="40" t="s">
        <v>4802</v>
      </c>
      <c r="C1060" s="12" t="s">
        <v>2109</v>
      </c>
      <c r="D1060" s="13" t="s">
        <v>2106</v>
      </c>
      <c r="E1060" s="13" t="s">
        <v>4325</v>
      </c>
      <c r="F1060" s="12" t="s">
        <v>2110</v>
      </c>
      <c r="G1060" s="14" t="s">
        <v>2108</v>
      </c>
      <c r="H1060" s="14" t="s">
        <v>2108</v>
      </c>
      <c r="I1060" s="15" t="s">
        <v>2108</v>
      </c>
      <c r="J1060" s="12" t="s">
        <v>5</v>
      </c>
      <c r="K1060" s="12" t="s">
        <v>18</v>
      </c>
      <c r="L1060" s="12">
        <v>791</v>
      </c>
      <c r="M1060" s="16">
        <v>791</v>
      </c>
      <c r="N1060" s="14" t="s">
        <v>2107</v>
      </c>
      <c r="O1060" s="17">
        <v>682000</v>
      </c>
      <c r="P1060" s="17">
        <v>255130.43478260899</v>
      </c>
      <c r="Q1060" s="18">
        <v>937000</v>
      </c>
      <c r="R1060" s="18">
        <f t="shared" si="92"/>
        <v>331669.5652173917</v>
      </c>
      <c r="S1060" s="18">
        <v>0</v>
      </c>
      <c r="T1060" s="18">
        <f t="shared" si="93"/>
        <v>1013669.5652173917</v>
      </c>
      <c r="U1060" s="18">
        <f t="shared" si="94"/>
        <v>1013600</v>
      </c>
      <c r="V1060" s="13" t="s">
        <v>361</v>
      </c>
      <c r="W1060" s="13" t="s">
        <v>1888</v>
      </c>
      <c r="X1060" s="44" t="s">
        <v>5936</v>
      </c>
      <c r="Y1060" s="13" t="s">
        <v>29</v>
      </c>
      <c r="Z1060" s="19">
        <v>43294</v>
      </c>
      <c r="AA1060" s="20">
        <f t="shared" si="95"/>
        <v>1013600</v>
      </c>
      <c r="AB1060" s="20">
        <v>1032200</v>
      </c>
      <c r="AC1060" s="24"/>
      <c r="AD1060" s="147"/>
    </row>
    <row r="1061" spans="1:30" s="128" customFormat="1" ht="66" x14ac:dyDescent="0.25">
      <c r="A1061" s="135">
        <v>1055</v>
      </c>
      <c r="B1061" s="40" t="s">
        <v>4803</v>
      </c>
      <c r="C1061" s="12" t="s">
        <v>2111</v>
      </c>
      <c r="D1061" s="13" t="s">
        <v>2112</v>
      </c>
      <c r="E1061" s="13" t="s">
        <v>5298</v>
      </c>
      <c r="F1061" s="12" t="s">
        <v>2113</v>
      </c>
      <c r="G1061" s="14" t="s">
        <v>2114</v>
      </c>
      <c r="H1061" s="14" t="s">
        <v>2114</v>
      </c>
      <c r="I1061" s="15" t="s">
        <v>2114</v>
      </c>
      <c r="J1061" s="12" t="s">
        <v>112</v>
      </c>
      <c r="K1061" s="12" t="s">
        <v>62</v>
      </c>
      <c r="L1061" s="12">
        <v>792</v>
      </c>
      <c r="M1061" s="16">
        <v>792</v>
      </c>
      <c r="N1061" s="14" t="s">
        <v>2115</v>
      </c>
      <c r="O1061" s="17">
        <v>52000</v>
      </c>
      <c r="P1061" s="17">
        <v>15026.0869565217</v>
      </c>
      <c r="Q1061" s="18">
        <v>67000</v>
      </c>
      <c r="R1061" s="18">
        <f t="shared" si="92"/>
        <v>19533.913043478209</v>
      </c>
      <c r="S1061" s="18">
        <v>0</v>
      </c>
      <c r="T1061" s="18">
        <f t="shared" si="93"/>
        <v>71533.913043478213</v>
      </c>
      <c r="U1061" s="18">
        <f t="shared" si="94"/>
        <v>71500</v>
      </c>
      <c r="V1061" s="13" t="s">
        <v>34</v>
      </c>
      <c r="W1061" s="13" t="s">
        <v>1888</v>
      </c>
      <c r="X1061" s="50" t="s">
        <v>5939</v>
      </c>
      <c r="Y1061" s="13" t="s">
        <v>35</v>
      </c>
      <c r="Z1061" s="19">
        <v>43294</v>
      </c>
      <c r="AA1061" s="20">
        <f t="shared" si="95"/>
        <v>71500</v>
      </c>
      <c r="AB1061" s="20">
        <v>72600</v>
      </c>
      <c r="AC1061" s="24"/>
      <c r="AD1061" s="147"/>
    </row>
    <row r="1062" spans="1:30" s="128" customFormat="1" ht="66" x14ac:dyDescent="0.25">
      <c r="A1062" s="135">
        <v>1056</v>
      </c>
      <c r="B1062" s="40" t="s">
        <v>4804</v>
      </c>
      <c r="C1062" s="12" t="s">
        <v>2116</v>
      </c>
      <c r="D1062" s="13" t="s">
        <v>2112</v>
      </c>
      <c r="E1062" s="13" t="s">
        <v>4325</v>
      </c>
      <c r="F1062" s="12" t="s">
        <v>2117</v>
      </c>
      <c r="G1062" s="14" t="s">
        <v>2114</v>
      </c>
      <c r="H1062" s="14" t="s">
        <v>2114</v>
      </c>
      <c r="I1062" s="15" t="s">
        <v>2114</v>
      </c>
      <c r="J1062" s="12" t="s">
        <v>112</v>
      </c>
      <c r="K1062" s="12" t="s">
        <v>62</v>
      </c>
      <c r="L1062" s="12">
        <v>792</v>
      </c>
      <c r="M1062" s="16">
        <v>792</v>
      </c>
      <c r="N1062" s="14" t="s">
        <v>2115</v>
      </c>
      <c r="O1062" s="17">
        <v>52000</v>
      </c>
      <c r="P1062" s="17">
        <v>15026.0869565217</v>
      </c>
      <c r="Q1062" s="18">
        <v>67000</v>
      </c>
      <c r="R1062" s="18">
        <f t="shared" si="92"/>
        <v>19533.913043478209</v>
      </c>
      <c r="S1062" s="18">
        <v>0</v>
      </c>
      <c r="T1062" s="18">
        <f t="shared" si="93"/>
        <v>71533.913043478213</v>
      </c>
      <c r="U1062" s="18">
        <f t="shared" si="94"/>
        <v>71500</v>
      </c>
      <c r="V1062" s="13" t="s">
        <v>361</v>
      </c>
      <c r="W1062" s="13" t="s">
        <v>1888</v>
      </c>
      <c r="X1062" s="50" t="s">
        <v>5939</v>
      </c>
      <c r="Y1062" s="13" t="s">
        <v>29</v>
      </c>
      <c r="Z1062" s="19">
        <v>43294</v>
      </c>
      <c r="AA1062" s="20">
        <f t="shared" si="95"/>
        <v>71500</v>
      </c>
      <c r="AB1062" s="20">
        <v>72600</v>
      </c>
      <c r="AC1062" s="24"/>
      <c r="AD1062" s="147"/>
    </row>
    <row r="1063" spans="1:30" s="128" customFormat="1" ht="33" x14ac:dyDescent="0.25">
      <c r="A1063" s="135">
        <v>1057</v>
      </c>
      <c r="B1063" s="40" t="s">
        <v>4805</v>
      </c>
      <c r="C1063" s="12" t="s">
        <v>2120</v>
      </c>
      <c r="D1063" s="13" t="s">
        <v>2118</v>
      </c>
      <c r="E1063" s="13" t="s">
        <v>4325</v>
      </c>
      <c r="F1063" s="12" t="s">
        <v>2121</v>
      </c>
      <c r="G1063" s="14" t="s">
        <v>2119</v>
      </c>
      <c r="H1063" s="14" t="s">
        <v>2119</v>
      </c>
      <c r="I1063" s="15" t="s">
        <v>2119</v>
      </c>
      <c r="J1063" s="12" t="s">
        <v>5</v>
      </c>
      <c r="K1063" s="12" t="s">
        <v>24</v>
      </c>
      <c r="L1063" s="12">
        <v>793</v>
      </c>
      <c r="M1063" s="16">
        <v>793</v>
      </c>
      <c r="N1063" s="14" t="s">
        <v>2119</v>
      </c>
      <c r="O1063" s="17">
        <v>882000</v>
      </c>
      <c r="P1063" s="17">
        <v>278608.69565217401</v>
      </c>
      <c r="Q1063" s="18">
        <v>1160000</v>
      </c>
      <c r="R1063" s="18">
        <f t="shared" si="92"/>
        <v>362191.30434782617</v>
      </c>
      <c r="S1063" s="18">
        <v>0</v>
      </c>
      <c r="T1063" s="18">
        <f t="shared" si="93"/>
        <v>1244191.3043478262</v>
      </c>
      <c r="U1063" s="18">
        <f t="shared" si="94"/>
        <v>1244100</v>
      </c>
      <c r="V1063" s="13" t="s">
        <v>361</v>
      </c>
      <c r="W1063" s="13" t="s">
        <v>1888</v>
      </c>
      <c r="X1063" s="50" t="s">
        <v>5940</v>
      </c>
      <c r="Y1063" s="13" t="s">
        <v>29</v>
      </c>
      <c r="Z1063" s="19">
        <v>43294</v>
      </c>
      <c r="AA1063" s="20">
        <f t="shared" si="95"/>
        <v>1244100</v>
      </c>
      <c r="AB1063" s="20">
        <v>1264400</v>
      </c>
      <c r="AC1063" s="24"/>
      <c r="AD1063" s="147"/>
    </row>
    <row r="1064" spans="1:30" s="128" customFormat="1" ht="33" x14ac:dyDescent="0.25">
      <c r="A1064" s="135">
        <v>1058</v>
      </c>
      <c r="B1064" s="40" t="s">
        <v>4806</v>
      </c>
      <c r="C1064" s="12" t="s">
        <v>2125</v>
      </c>
      <c r="D1064" s="13" t="s">
        <v>2122</v>
      </c>
      <c r="E1064" s="13" t="s">
        <v>4325</v>
      </c>
      <c r="F1064" s="12" t="s">
        <v>2126</v>
      </c>
      <c r="G1064" s="14" t="s">
        <v>2123</v>
      </c>
      <c r="H1064" s="14" t="s">
        <v>2123</v>
      </c>
      <c r="I1064" s="15" t="s">
        <v>2123</v>
      </c>
      <c r="J1064" s="12" t="s">
        <v>26</v>
      </c>
      <c r="K1064" s="12"/>
      <c r="L1064" s="12">
        <v>794</v>
      </c>
      <c r="M1064" s="16">
        <v>794</v>
      </c>
      <c r="N1064" s="14" t="s">
        <v>2124</v>
      </c>
      <c r="O1064" s="17">
        <v>30000</v>
      </c>
      <c r="P1064" s="17">
        <v>30052.173913043502</v>
      </c>
      <c r="Q1064" s="18">
        <v>60000</v>
      </c>
      <c r="R1064" s="18">
        <f t="shared" si="92"/>
        <v>39067.826086956549</v>
      </c>
      <c r="S1064" s="18">
        <v>0</v>
      </c>
      <c r="T1064" s="18">
        <f t="shared" si="93"/>
        <v>69067.826086956542</v>
      </c>
      <c r="U1064" s="18">
        <f t="shared" si="94"/>
        <v>69000</v>
      </c>
      <c r="V1064" s="13" t="s">
        <v>361</v>
      </c>
      <c r="W1064" s="13" t="s">
        <v>1888</v>
      </c>
      <c r="X1064" s="50" t="s">
        <v>5941</v>
      </c>
      <c r="Y1064" s="13" t="s">
        <v>29</v>
      </c>
      <c r="Z1064" s="19">
        <v>43294</v>
      </c>
      <c r="AA1064" s="20">
        <f t="shared" si="95"/>
        <v>69000</v>
      </c>
      <c r="AB1064" s="20">
        <v>71200</v>
      </c>
      <c r="AC1064" s="24"/>
      <c r="AD1064" s="147"/>
    </row>
    <row r="1065" spans="1:30" s="128" customFormat="1" ht="66" x14ac:dyDescent="0.25">
      <c r="A1065" s="135">
        <v>1059</v>
      </c>
      <c r="B1065" s="40" t="s">
        <v>4807</v>
      </c>
      <c r="C1065" s="12" t="s">
        <v>2129</v>
      </c>
      <c r="D1065" s="13" t="s">
        <v>2127</v>
      </c>
      <c r="E1065" s="13" t="s">
        <v>4325</v>
      </c>
      <c r="F1065" s="12" t="s">
        <v>2130</v>
      </c>
      <c r="G1065" s="14" t="s">
        <v>2131</v>
      </c>
      <c r="H1065" s="14" t="s">
        <v>2131</v>
      </c>
      <c r="I1065" s="15" t="s">
        <v>2131</v>
      </c>
      <c r="J1065" s="12" t="s">
        <v>112</v>
      </c>
      <c r="K1065" s="12" t="s">
        <v>426</v>
      </c>
      <c r="L1065" s="12">
        <v>795</v>
      </c>
      <c r="M1065" s="16">
        <v>795</v>
      </c>
      <c r="N1065" s="14" t="s">
        <v>2128</v>
      </c>
      <c r="O1065" s="17">
        <v>25300</v>
      </c>
      <c r="P1065" s="17">
        <v>12052.1739130435</v>
      </c>
      <c r="Q1065" s="18">
        <v>37300</v>
      </c>
      <c r="R1065" s="18">
        <f t="shared" si="92"/>
        <v>15667.826086956551</v>
      </c>
      <c r="S1065" s="18">
        <v>0</v>
      </c>
      <c r="T1065" s="18">
        <f t="shared" si="93"/>
        <v>40967.826086956549</v>
      </c>
      <c r="U1065" s="18">
        <f t="shared" si="94"/>
        <v>40900</v>
      </c>
      <c r="V1065" s="13" t="s">
        <v>361</v>
      </c>
      <c r="W1065" s="13" t="s">
        <v>1888</v>
      </c>
      <c r="X1065" s="50" t="s">
        <v>5942</v>
      </c>
      <c r="Y1065" s="13" t="s">
        <v>29</v>
      </c>
      <c r="Z1065" s="19">
        <v>43294</v>
      </c>
      <c r="AA1065" s="20">
        <f t="shared" si="95"/>
        <v>40900</v>
      </c>
      <c r="AB1065" s="20">
        <v>41800</v>
      </c>
      <c r="AC1065" s="24"/>
      <c r="AD1065" s="147"/>
    </row>
    <row r="1066" spans="1:30" s="128" customFormat="1" ht="33" x14ac:dyDescent="0.25">
      <c r="A1066" s="135">
        <v>1060</v>
      </c>
      <c r="B1066" s="40" t="s">
        <v>4808</v>
      </c>
      <c r="C1066" s="12" t="s">
        <v>2135</v>
      </c>
      <c r="D1066" s="13" t="s">
        <v>2132</v>
      </c>
      <c r="E1066" s="13" t="s">
        <v>4325</v>
      </c>
      <c r="F1066" s="12" t="s">
        <v>2136</v>
      </c>
      <c r="G1066" s="14" t="s">
        <v>2137</v>
      </c>
      <c r="H1066" s="14" t="s">
        <v>4249</v>
      </c>
      <c r="I1066" s="15" t="s">
        <v>2137</v>
      </c>
      <c r="J1066" s="12" t="s">
        <v>26</v>
      </c>
      <c r="K1066" s="12" t="s">
        <v>18</v>
      </c>
      <c r="L1066" s="12">
        <v>798</v>
      </c>
      <c r="M1066" s="16">
        <v>798</v>
      </c>
      <c r="N1066" s="14" t="s">
        <v>2133</v>
      </c>
      <c r="O1066" s="17">
        <v>1032000</v>
      </c>
      <c r="P1066" s="17">
        <v>245739.130434783</v>
      </c>
      <c r="Q1066" s="18">
        <v>1277000</v>
      </c>
      <c r="R1066" s="18">
        <f t="shared" si="92"/>
        <v>319460.86956521787</v>
      </c>
      <c r="S1066" s="18">
        <v>0</v>
      </c>
      <c r="T1066" s="18">
        <f t="shared" si="93"/>
        <v>1351460.8695652178</v>
      </c>
      <c r="U1066" s="18">
        <f t="shared" si="94"/>
        <v>1351400</v>
      </c>
      <c r="V1066" s="13" t="s">
        <v>361</v>
      </c>
      <c r="W1066" s="13" t="s">
        <v>1888</v>
      </c>
      <c r="X1066" s="50" t="s">
        <v>5941</v>
      </c>
      <c r="Y1066" s="13" t="s">
        <v>29</v>
      </c>
      <c r="Z1066" s="19">
        <v>43294</v>
      </c>
      <c r="AA1066" s="20">
        <f t="shared" si="95"/>
        <v>1351400</v>
      </c>
      <c r="AB1066" s="20">
        <v>1369300</v>
      </c>
      <c r="AC1066" s="24"/>
      <c r="AD1066" s="147"/>
    </row>
    <row r="1067" spans="1:30" s="128" customFormat="1" ht="33" x14ac:dyDescent="0.25">
      <c r="A1067" s="135">
        <v>1061</v>
      </c>
      <c r="B1067" s="40" t="s">
        <v>4809</v>
      </c>
      <c r="C1067" s="12" t="s">
        <v>2138</v>
      </c>
      <c r="D1067" s="13" t="s">
        <v>2132</v>
      </c>
      <c r="E1067" s="13" t="s">
        <v>4325</v>
      </c>
      <c r="F1067" s="12" t="s">
        <v>2139</v>
      </c>
      <c r="G1067" s="14" t="s">
        <v>2140</v>
      </c>
      <c r="H1067" s="14" t="s">
        <v>4250</v>
      </c>
      <c r="I1067" s="15" t="s">
        <v>2140</v>
      </c>
      <c r="J1067" s="12" t="s">
        <v>5</v>
      </c>
      <c r="K1067" s="12" t="s">
        <v>18</v>
      </c>
      <c r="L1067" s="12">
        <v>798</v>
      </c>
      <c r="M1067" s="16">
        <v>798</v>
      </c>
      <c r="N1067" s="14" t="s">
        <v>2133</v>
      </c>
      <c r="O1067" s="17">
        <v>1032000</v>
      </c>
      <c r="P1067" s="17">
        <v>245739.130434783</v>
      </c>
      <c r="Q1067" s="18">
        <v>1277000</v>
      </c>
      <c r="R1067" s="18">
        <f t="shared" si="92"/>
        <v>319460.86956521787</v>
      </c>
      <c r="S1067" s="18">
        <v>0</v>
      </c>
      <c r="T1067" s="18">
        <f t="shared" si="93"/>
        <v>1351460.8695652178</v>
      </c>
      <c r="U1067" s="18">
        <f t="shared" si="94"/>
        <v>1351400</v>
      </c>
      <c r="V1067" s="13" t="s">
        <v>361</v>
      </c>
      <c r="W1067" s="13" t="s">
        <v>1888</v>
      </c>
      <c r="X1067" s="50" t="s">
        <v>5940</v>
      </c>
      <c r="Y1067" s="13" t="s">
        <v>60</v>
      </c>
      <c r="Z1067" s="19">
        <v>43294</v>
      </c>
      <c r="AA1067" s="20">
        <f t="shared" si="95"/>
        <v>1351400</v>
      </c>
      <c r="AB1067" s="20">
        <v>1369300</v>
      </c>
      <c r="AC1067" s="24"/>
      <c r="AD1067" s="147"/>
    </row>
    <row r="1068" spans="1:30" s="128" customFormat="1" ht="33" x14ac:dyDescent="0.25">
      <c r="A1068" s="135">
        <v>1062</v>
      </c>
      <c r="B1068" s="40" t="s">
        <v>4810</v>
      </c>
      <c r="C1068" s="12" t="s">
        <v>2146</v>
      </c>
      <c r="D1068" s="13" t="s">
        <v>2141</v>
      </c>
      <c r="E1068" s="13" t="s">
        <v>4325</v>
      </c>
      <c r="F1068" s="12" t="s">
        <v>2147</v>
      </c>
      <c r="G1068" s="14" t="s">
        <v>2134</v>
      </c>
      <c r="H1068" s="14" t="s">
        <v>2134</v>
      </c>
      <c r="I1068" s="15" t="s">
        <v>2134</v>
      </c>
      <c r="J1068" s="12" t="s">
        <v>26</v>
      </c>
      <c r="K1068" s="12" t="s">
        <v>18</v>
      </c>
      <c r="L1068" s="12">
        <v>799</v>
      </c>
      <c r="M1068" s="16">
        <v>799</v>
      </c>
      <c r="N1068" s="14" t="s">
        <v>2142</v>
      </c>
      <c r="O1068" s="17">
        <v>532000</v>
      </c>
      <c r="P1068" s="17">
        <v>128347.82608695699</v>
      </c>
      <c r="Q1068" s="18">
        <v>660000</v>
      </c>
      <c r="R1068" s="18">
        <f t="shared" si="92"/>
        <v>166852.1739130441</v>
      </c>
      <c r="S1068" s="18">
        <v>0</v>
      </c>
      <c r="T1068" s="18">
        <f t="shared" si="93"/>
        <v>698852.17391304416</v>
      </c>
      <c r="U1068" s="18">
        <f t="shared" si="94"/>
        <v>698800</v>
      </c>
      <c r="V1068" s="13" t="s">
        <v>361</v>
      </c>
      <c r="W1068" s="13" t="s">
        <v>1888</v>
      </c>
      <c r="X1068" s="50" t="s">
        <v>5941</v>
      </c>
      <c r="Y1068" s="13" t="s">
        <v>29</v>
      </c>
      <c r="Z1068" s="19">
        <v>43294</v>
      </c>
      <c r="AA1068" s="20">
        <f t="shared" si="95"/>
        <v>698800</v>
      </c>
      <c r="AB1068" s="20">
        <v>708100</v>
      </c>
      <c r="AC1068" s="24"/>
      <c r="AD1068" s="147"/>
    </row>
    <row r="1069" spans="1:30" s="128" customFormat="1" ht="33" x14ac:dyDescent="0.25">
      <c r="A1069" s="135">
        <v>1063</v>
      </c>
      <c r="B1069" s="40" t="s">
        <v>4811</v>
      </c>
      <c r="C1069" s="12" t="s">
        <v>2143</v>
      </c>
      <c r="D1069" s="13" t="s">
        <v>2141</v>
      </c>
      <c r="E1069" s="13" t="s">
        <v>4325</v>
      </c>
      <c r="F1069" s="12" t="s">
        <v>2144</v>
      </c>
      <c r="G1069" s="14" t="s">
        <v>4012</v>
      </c>
      <c r="H1069" s="14" t="s">
        <v>4012</v>
      </c>
      <c r="I1069" s="15" t="s">
        <v>2145</v>
      </c>
      <c r="J1069" s="12" t="s">
        <v>5</v>
      </c>
      <c r="K1069" s="12" t="s">
        <v>24</v>
      </c>
      <c r="L1069" s="12">
        <v>799</v>
      </c>
      <c r="M1069" s="16">
        <v>799</v>
      </c>
      <c r="N1069" s="14" t="s">
        <v>2142</v>
      </c>
      <c r="O1069" s="17">
        <v>532000</v>
      </c>
      <c r="P1069" s="17">
        <v>128347.82608695699</v>
      </c>
      <c r="Q1069" s="18">
        <v>660000</v>
      </c>
      <c r="R1069" s="18">
        <f t="shared" si="92"/>
        <v>166852.1739130441</v>
      </c>
      <c r="S1069" s="18">
        <v>0</v>
      </c>
      <c r="T1069" s="18">
        <f t="shared" si="93"/>
        <v>698852.17391304416</v>
      </c>
      <c r="U1069" s="18">
        <f t="shared" si="94"/>
        <v>698800</v>
      </c>
      <c r="V1069" s="13" t="s">
        <v>361</v>
      </c>
      <c r="W1069" s="13" t="s">
        <v>1888</v>
      </c>
      <c r="X1069" s="50" t="s">
        <v>5943</v>
      </c>
      <c r="Y1069" s="13" t="s">
        <v>60</v>
      </c>
      <c r="Z1069" s="19">
        <v>43294</v>
      </c>
      <c r="AA1069" s="20">
        <f t="shared" si="95"/>
        <v>698800</v>
      </c>
      <c r="AB1069" s="20">
        <v>708100</v>
      </c>
      <c r="AC1069" s="24"/>
      <c r="AD1069" s="147"/>
    </row>
    <row r="1070" spans="1:30" s="128" customFormat="1" ht="33" x14ac:dyDescent="0.25">
      <c r="A1070" s="135">
        <v>1064</v>
      </c>
      <c r="B1070" s="40" t="s">
        <v>4812</v>
      </c>
      <c r="C1070" s="12" t="s">
        <v>2156</v>
      </c>
      <c r="D1070" s="13" t="s">
        <v>2148</v>
      </c>
      <c r="E1070" s="13" t="s">
        <v>4325</v>
      </c>
      <c r="F1070" s="12" t="s">
        <v>2157</v>
      </c>
      <c r="G1070" s="14" t="s">
        <v>4013</v>
      </c>
      <c r="H1070" s="14" t="s">
        <v>4013</v>
      </c>
      <c r="I1070" s="15" t="s">
        <v>2158</v>
      </c>
      <c r="J1070" s="12" t="s">
        <v>26</v>
      </c>
      <c r="K1070" s="12" t="s">
        <v>18</v>
      </c>
      <c r="L1070" s="12">
        <v>806</v>
      </c>
      <c r="M1070" s="16">
        <v>806</v>
      </c>
      <c r="N1070" s="14" t="s">
        <v>2150</v>
      </c>
      <c r="O1070" s="17">
        <v>582000</v>
      </c>
      <c r="P1070" s="17">
        <v>190956.52173913</v>
      </c>
      <c r="Q1070" s="18">
        <v>772000</v>
      </c>
      <c r="R1070" s="18">
        <f t="shared" si="92"/>
        <v>248243.47826086899</v>
      </c>
      <c r="S1070" s="18">
        <v>0</v>
      </c>
      <c r="T1070" s="18">
        <f t="shared" si="93"/>
        <v>830243.47826086893</v>
      </c>
      <c r="U1070" s="18">
        <f t="shared" si="94"/>
        <v>830200</v>
      </c>
      <c r="V1070" s="13" t="s">
        <v>361</v>
      </c>
      <c r="W1070" s="13" t="s">
        <v>1888</v>
      </c>
      <c r="X1070" s="50" t="s">
        <v>5941</v>
      </c>
      <c r="Y1070" s="13" t="s">
        <v>60</v>
      </c>
      <c r="Z1070" s="19">
        <v>43294</v>
      </c>
      <c r="AA1070" s="20">
        <f t="shared" si="95"/>
        <v>830200</v>
      </c>
      <c r="AB1070" s="20">
        <v>844100</v>
      </c>
      <c r="AC1070" s="24"/>
      <c r="AD1070" s="147"/>
    </row>
    <row r="1071" spans="1:30" s="128" customFormat="1" ht="33" x14ac:dyDescent="0.25">
      <c r="A1071" s="135">
        <v>1065</v>
      </c>
      <c r="B1071" s="40" t="s">
        <v>4813</v>
      </c>
      <c r="C1071" s="12" t="s">
        <v>2153</v>
      </c>
      <c r="D1071" s="13" t="s">
        <v>2148</v>
      </c>
      <c r="E1071" s="13" t="s">
        <v>4325</v>
      </c>
      <c r="F1071" s="12" t="s">
        <v>2154</v>
      </c>
      <c r="G1071" s="14" t="s">
        <v>2155</v>
      </c>
      <c r="H1071" s="14" t="s">
        <v>2155</v>
      </c>
      <c r="I1071" s="15" t="s">
        <v>2155</v>
      </c>
      <c r="J1071" s="12" t="s">
        <v>5</v>
      </c>
      <c r="K1071" s="12" t="s">
        <v>18</v>
      </c>
      <c r="L1071" s="12">
        <v>806</v>
      </c>
      <c r="M1071" s="16">
        <v>806</v>
      </c>
      <c r="N1071" s="14" t="s">
        <v>2150</v>
      </c>
      <c r="O1071" s="17">
        <v>582000</v>
      </c>
      <c r="P1071" s="17">
        <v>190956.52173913</v>
      </c>
      <c r="Q1071" s="18">
        <v>772000</v>
      </c>
      <c r="R1071" s="18">
        <f t="shared" si="92"/>
        <v>248243.47826086899</v>
      </c>
      <c r="S1071" s="18">
        <v>0</v>
      </c>
      <c r="T1071" s="18">
        <f t="shared" si="93"/>
        <v>830243.47826086893</v>
      </c>
      <c r="U1071" s="18">
        <f t="shared" si="94"/>
        <v>830200</v>
      </c>
      <c r="V1071" s="13" t="s">
        <v>361</v>
      </c>
      <c r="W1071" s="13" t="s">
        <v>1888</v>
      </c>
      <c r="X1071" s="50" t="s">
        <v>5943</v>
      </c>
      <c r="Y1071" s="13" t="s">
        <v>29</v>
      </c>
      <c r="Z1071" s="19">
        <v>43294</v>
      </c>
      <c r="AA1071" s="20">
        <f t="shared" si="95"/>
        <v>830200</v>
      </c>
      <c r="AB1071" s="20">
        <v>844100</v>
      </c>
      <c r="AC1071" s="24"/>
      <c r="AD1071" s="147"/>
    </row>
    <row r="1072" spans="1:30" s="128" customFormat="1" ht="33" x14ac:dyDescent="0.25">
      <c r="A1072" s="135">
        <v>1066</v>
      </c>
      <c r="B1072" s="40" t="s">
        <v>4814</v>
      </c>
      <c r="C1072" s="12" t="s">
        <v>2151</v>
      </c>
      <c r="D1072" s="13" t="s">
        <v>2148</v>
      </c>
      <c r="E1072" s="13" t="s">
        <v>4325</v>
      </c>
      <c r="F1072" s="12" t="s">
        <v>2152</v>
      </c>
      <c r="G1072" s="14" t="s">
        <v>2149</v>
      </c>
      <c r="H1072" s="14" t="s">
        <v>2149</v>
      </c>
      <c r="I1072" s="15" t="s">
        <v>2149</v>
      </c>
      <c r="J1072" s="12" t="s">
        <v>5</v>
      </c>
      <c r="K1072" s="12" t="s">
        <v>18</v>
      </c>
      <c r="L1072" s="12">
        <v>806</v>
      </c>
      <c r="M1072" s="16">
        <v>806</v>
      </c>
      <c r="N1072" s="14" t="s">
        <v>2150</v>
      </c>
      <c r="O1072" s="17">
        <v>582000</v>
      </c>
      <c r="P1072" s="17">
        <v>190956.52173913</v>
      </c>
      <c r="Q1072" s="18">
        <v>772000</v>
      </c>
      <c r="R1072" s="18">
        <f t="shared" si="92"/>
        <v>248243.47826086899</v>
      </c>
      <c r="S1072" s="18">
        <v>0</v>
      </c>
      <c r="T1072" s="18">
        <f t="shared" si="93"/>
        <v>830243.47826086893</v>
      </c>
      <c r="U1072" s="18">
        <f t="shared" si="94"/>
        <v>830200</v>
      </c>
      <c r="V1072" s="13" t="s">
        <v>361</v>
      </c>
      <c r="W1072" s="13" t="s">
        <v>1888</v>
      </c>
      <c r="X1072" s="50" t="s">
        <v>5943</v>
      </c>
      <c r="Y1072" s="13" t="s">
        <v>29</v>
      </c>
      <c r="Z1072" s="19">
        <v>43294</v>
      </c>
      <c r="AA1072" s="20">
        <f t="shared" si="95"/>
        <v>830200</v>
      </c>
      <c r="AB1072" s="20">
        <v>844100</v>
      </c>
      <c r="AC1072" s="24"/>
      <c r="AD1072" s="147"/>
    </row>
    <row r="1073" spans="1:30" s="128" customFormat="1" ht="33" x14ac:dyDescent="0.25">
      <c r="A1073" s="135">
        <v>1067</v>
      </c>
      <c r="B1073" s="40" t="s">
        <v>4815</v>
      </c>
      <c r="C1073" s="12" t="s">
        <v>2163</v>
      </c>
      <c r="D1073" s="13" t="s">
        <v>2159</v>
      </c>
      <c r="E1073" s="13" t="s">
        <v>4325</v>
      </c>
      <c r="F1073" s="12" t="s">
        <v>2164</v>
      </c>
      <c r="G1073" s="14" t="s">
        <v>2160</v>
      </c>
      <c r="H1073" s="14" t="s">
        <v>2160</v>
      </c>
      <c r="I1073" s="15" t="s">
        <v>2160</v>
      </c>
      <c r="J1073" s="12" t="s">
        <v>26</v>
      </c>
      <c r="K1073" s="12" t="s">
        <v>18</v>
      </c>
      <c r="L1073" s="12">
        <v>808</v>
      </c>
      <c r="M1073" s="16">
        <v>808</v>
      </c>
      <c r="N1073" s="14" t="s">
        <v>2161</v>
      </c>
      <c r="O1073" s="17">
        <v>435000</v>
      </c>
      <c r="P1073" s="17">
        <v>126782.608695652</v>
      </c>
      <c r="Q1073" s="18">
        <v>561000</v>
      </c>
      <c r="R1073" s="18">
        <f t="shared" si="92"/>
        <v>164817.39130434761</v>
      </c>
      <c r="S1073" s="18">
        <v>0</v>
      </c>
      <c r="T1073" s="18">
        <f t="shared" si="93"/>
        <v>599817.39130434766</v>
      </c>
      <c r="U1073" s="18">
        <f t="shared" si="94"/>
        <v>599800</v>
      </c>
      <c r="V1073" s="13" t="s">
        <v>361</v>
      </c>
      <c r="W1073" s="13" t="s">
        <v>1888</v>
      </c>
      <c r="X1073" s="50" t="s">
        <v>5941</v>
      </c>
      <c r="Y1073" s="13" t="s">
        <v>29</v>
      </c>
      <c r="Z1073" s="19">
        <v>43294</v>
      </c>
      <c r="AA1073" s="20">
        <f t="shared" si="95"/>
        <v>599800</v>
      </c>
      <c r="AB1073" s="20">
        <v>609000</v>
      </c>
      <c r="AC1073" s="24" t="s">
        <v>2162</v>
      </c>
      <c r="AD1073" s="147"/>
    </row>
    <row r="1074" spans="1:30" s="128" customFormat="1" ht="33" x14ac:dyDescent="0.25">
      <c r="A1074" s="135">
        <v>1068</v>
      </c>
      <c r="B1074" s="40" t="s">
        <v>4816</v>
      </c>
      <c r="C1074" s="12" t="s">
        <v>2165</v>
      </c>
      <c r="D1074" s="13" t="s">
        <v>2166</v>
      </c>
      <c r="E1074" s="13" t="s">
        <v>5298</v>
      </c>
      <c r="F1074" s="12" t="s">
        <v>2167</v>
      </c>
      <c r="G1074" s="14" t="s">
        <v>2168</v>
      </c>
      <c r="H1074" s="14" t="s">
        <v>2168</v>
      </c>
      <c r="I1074" s="15" t="s">
        <v>2168</v>
      </c>
      <c r="J1074" s="12" t="s">
        <v>26</v>
      </c>
      <c r="K1074" s="12" t="s">
        <v>426</v>
      </c>
      <c r="L1074" s="12">
        <v>809</v>
      </c>
      <c r="M1074" s="16">
        <v>809</v>
      </c>
      <c r="N1074" s="14" t="s">
        <v>2169</v>
      </c>
      <c r="O1074" s="17">
        <v>25300</v>
      </c>
      <c r="P1074" s="17">
        <v>12052.1739130435</v>
      </c>
      <c r="Q1074" s="18">
        <v>37300</v>
      </c>
      <c r="R1074" s="18">
        <f t="shared" si="92"/>
        <v>15667.826086956551</v>
      </c>
      <c r="S1074" s="18">
        <v>0</v>
      </c>
      <c r="T1074" s="18">
        <f t="shared" si="93"/>
        <v>40967.826086956549</v>
      </c>
      <c r="U1074" s="18">
        <f t="shared" si="94"/>
        <v>40900</v>
      </c>
      <c r="V1074" s="13" t="s">
        <v>34</v>
      </c>
      <c r="W1074" s="13" t="s">
        <v>1888</v>
      </c>
      <c r="X1074" s="50" t="s">
        <v>5941</v>
      </c>
      <c r="Y1074" s="13" t="s">
        <v>35</v>
      </c>
      <c r="Z1074" s="19">
        <v>43294</v>
      </c>
      <c r="AA1074" s="20">
        <f t="shared" si="95"/>
        <v>40900</v>
      </c>
      <c r="AB1074" s="20">
        <v>41800</v>
      </c>
      <c r="AC1074" s="24"/>
      <c r="AD1074" s="147"/>
    </row>
    <row r="1075" spans="1:30" s="128" customFormat="1" ht="33" x14ac:dyDescent="0.25">
      <c r="A1075" s="135">
        <v>1069</v>
      </c>
      <c r="B1075" s="40" t="s">
        <v>4817</v>
      </c>
      <c r="C1075" s="12" t="s">
        <v>2170</v>
      </c>
      <c r="D1075" s="13" t="s">
        <v>2166</v>
      </c>
      <c r="E1075" s="13" t="s">
        <v>4325</v>
      </c>
      <c r="F1075" s="12" t="s">
        <v>2171</v>
      </c>
      <c r="G1075" s="14" t="s">
        <v>2168</v>
      </c>
      <c r="H1075" s="14" t="s">
        <v>2168</v>
      </c>
      <c r="I1075" s="15" t="s">
        <v>2168</v>
      </c>
      <c r="J1075" s="12" t="s">
        <v>112</v>
      </c>
      <c r="K1075" s="12" t="s">
        <v>426</v>
      </c>
      <c r="L1075" s="12">
        <v>809</v>
      </c>
      <c r="M1075" s="16">
        <v>809</v>
      </c>
      <c r="N1075" s="14" t="s">
        <v>2169</v>
      </c>
      <c r="O1075" s="17">
        <v>25300</v>
      </c>
      <c r="P1075" s="17">
        <v>12052.1739130435</v>
      </c>
      <c r="Q1075" s="18">
        <v>37300</v>
      </c>
      <c r="R1075" s="18">
        <f t="shared" si="92"/>
        <v>15667.826086956551</v>
      </c>
      <c r="S1075" s="18">
        <v>0</v>
      </c>
      <c r="T1075" s="18">
        <f t="shared" si="93"/>
        <v>40967.826086956549</v>
      </c>
      <c r="U1075" s="18">
        <f t="shared" si="94"/>
        <v>40900</v>
      </c>
      <c r="V1075" s="13" t="s">
        <v>361</v>
      </c>
      <c r="W1075" s="13" t="s">
        <v>1888</v>
      </c>
      <c r="X1075" s="50" t="s">
        <v>5931</v>
      </c>
      <c r="Y1075" s="13" t="s">
        <v>29</v>
      </c>
      <c r="Z1075" s="19">
        <v>43294</v>
      </c>
      <c r="AA1075" s="20">
        <f t="shared" si="95"/>
        <v>40900</v>
      </c>
      <c r="AB1075" s="20">
        <v>41800</v>
      </c>
      <c r="AC1075" s="24"/>
      <c r="AD1075" s="147"/>
    </row>
    <row r="1076" spans="1:30" s="128" customFormat="1" ht="33" x14ac:dyDescent="0.25">
      <c r="A1076" s="135">
        <v>1070</v>
      </c>
      <c r="B1076" s="40" t="s">
        <v>4818</v>
      </c>
      <c r="C1076" s="12" t="s">
        <v>2177</v>
      </c>
      <c r="D1076" s="13" t="s">
        <v>2173</v>
      </c>
      <c r="E1076" s="13" t="s">
        <v>4325</v>
      </c>
      <c r="F1076" s="12" t="s">
        <v>2178</v>
      </c>
      <c r="G1076" s="14" t="s">
        <v>2179</v>
      </c>
      <c r="H1076" s="14" t="s">
        <v>2179</v>
      </c>
      <c r="I1076" s="15" t="s">
        <v>2179</v>
      </c>
      <c r="J1076" s="12" t="s">
        <v>26</v>
      </c>
      <c r="K1076" s="12" t="s">
        <v>62</v>
      </c>
      <c r="L1076" s="12">
        <v>811</v>
      </c>
      <c r="M1076" s="16">
        <v>811</v>
      </c>
      <c r="N1076" s="14" t="s">
        <v>2176</v>
      </c>
      <c r="O1076" s="17">
        <v>66000</v>
      </c>
      <c r="P1076" s="17">
        <v>49930.434782608703</v>
      </c>
      <c r="Q1076" s="18">
        <v>115000</v>
      </c>
      <c r="R1076" s="18">
        <f t="shared" si="92"/>
        <v>64909.565217391319</v>
      </c>
      <c r="S1076" s="18">
        <v>0</v>
      </c>
      <c r="T1076" s="18">
        <f t="shared" si="93"/>
        <v>130909.56521739133</v>
      </c>
      <c r="U1076" s="18">
        <f t="shared" si="94"/>
        <v>130900</v>
      </c>
      <c r="V1076" s="13" t="s">
        <v>361</v>
      </c>
      <c r="W1076" s="13" t="s">
        <v>1888</v>
      </c>
      <c r="X1076" s="50" t="s">
        <v>5941</v>
      </c>
      <c r="Y1076" s="13" t="s">
        <v>29</v>
      </c>
      <c r="Z1076" s="19">
        <v>43294</v>
      </c>
      <c r="AA1076" s="20">
        <f t="shared" si="95"/>
        <v>130900</v>
      </c>
      <c r="AB1076" s="20">
        <v>134500</v>
      </c>
      <c r="AC1076" s="24"/>
      <c r="AD1076" s="147"/>
    </row>
    <row r="1077" spans="1:30" s="128" customFormat="1" ht="33" x14ac:dyDescent="0.25">
      <c r="A1077" s="135">
        <v>1071</v>
      </c>
      <c r="B1077" s="40" t="s">
        <v>4819</v>
      </c>
      <c r="C1077" s="12" t="s">
        <v>2172</v>
      </c>
      <c r="D1077" s="13" t="s">
        <v>2173</v>
      </c>
      <c r="E1077" s="13" t="s">
        <v>4325</v>
      </c>
      <c r="F1077" s="12" t="s">
        <v>2174</v>
      </c>
      <c r="G1077" s="14" t="s">
        <v>2175</v>
      </c>
      <c r="H1077" s="14" t="s">
        <v>2175</v>
      </c>
      <c r="I1077" s="15" t="s">
        <v>2175</v>
      </c>
      <c r="J1077" s="12" t="s">
        <v>112</v>
      </c>
      <c r="K1077" s="12"/>
      <c r="L1077" s="12">
        <v>811</v>
      </c>
      <c r="M1077" s="16">
        <v>811</v>
      </c>
      <c r="N1077" s="14" t="s">
        <v>2176</v>
      </c>
      <c r="O1077" s="17">
        <v>66000</v>
      </c>
      <c r="P1077" s="17">
        <v>49930.434782608703</v>
      </c>
      <c r="Q1077" s="18">
        <v>115000</v>
      </c>
      <c r="R1077" s="18">
        <f t="shared" si="92"/>
        <v>64909.565217391319</v>
      </c>
      <c r="S1077" s="18">
        <v>0</v>
      </c>
      <c r="T1077" s="18">
        <f t="shared" si="93"/>
        <v>130909.56521739133</v>
      </c>
      <c r="U1077" s="18">
        <f t="shared" si="94"/>
        <v>130900</v>
      </c>
      <c r="V1077" s="13" t="s">
        <v>361</v>
      </c>
      <c r="W1077" s="13" t="s">
        <v>1888</v>
      </c>
      <c r="X1077" s="50" t="s">
        <v>5941</v>
      </c>
      <c r="Y1077" s="13" t="s">
        <v>60</v>
      </c>
      <c r="Z1077" s="19">
        <v>43294</v>
      </c>
      <c r="AA1077" s="20">
        <f t="shared" si="95"/>
        <v>130900</v>
      </c>
      <c r="AB1077" s="20">
        <v>134500</v>
      </c>
      <c r="AC1077" s="24"/>
      <c r="AD1077" s="147"/>
    </row>
    <row r="1078" spans="1:30" s="128" customFormat="1" ht="33" x14ac:dyDescent="0.25">
      <c r="A1078" s="135">
        <v>1072</v>
      </c>
      <c r="B1078" s="40" t="s">
        <v>4820</v>
      </c>
      <c r="C1078" s="12" t="s">
        <v>2180</v>
      </c>
      <c r="D1078" s="13" t="s">
        <v>2173</v>
      </c>
      <c r="E1078" s="13" t="s">
        <v>4338</v>
      </c>
      <c r="F1078" s="12" t="s">
        <v>2181</v>
      </c>
      <c r="G1078" s="14" t="s">
        <v>2182</v>
      </c>
      <c r="H1078" s="14" t="s">
        <v>2182</v>
      </c>
      <c r="I1078" s="15" t="s">
        <v>2182</v>
      </c>
      <c r="J1078" s="12" t="s">
        <v>26</v>
      </c>
      <c r="K1078" s="12" t="s">
        <v>426</v>
      </c>
      <c r="L1078" s="12">
        <v>811</v>
      </c>
      <c r="M1078" s="16">
        <v>811</v>
      </c>
      <c r="N1078" s="14" t="s">
        <v>2176</v>
      </c>
      <c r="O1078" s="17">
        <v>66000</v>
      </c>
      <c r="P1078" s="17">
        <v>49930.434782608703</v>
      </c>
      <c r="Q1078" s="18">
        <v>115000</v>
      </c>
      <c r="R1078" s="18">
        <f t="shared" si="92"/>
        <v>64909.565217391319</v>
      </c>
      <c r="S1078" s="18">
        <v>0</v>
      </c>
      <c r="T1078" s="18">
        <f t="shared" si="93"/>
        <v>130909.56521739133</v>
      </c>
      <c r="U1078" s="18">
        <f t="shared" si="94"/>
        <v>130900</v>
      </c>
      <c r="V1078" s="13" t="s">
        <v>709</v>
      </c>
      <c r="W1078" s="13" t="s">
        <v>1888</v>
      </c>
      <c r="X1078" s="50" t="s">
        <v>5941</v>
      </c>
      <c r="Y1078" s="13" t="s">
        <v>30</v>
      </c>
      <c r="Z1078" s="19">
        <v>43294</v>
      </c>
      <c r="AA1078" s="20">
        <f t="shared" si="95"/>
        <v>130900</v>
      </c>
      <c r="AB1078" s="20">
        <v>134500</v>
      </c>
      <c r="AC1078" s="24"/>
      <c r="AD1078" s="147"/>
    </row>
    <row r="1079" spans="1:30" s="128" customFormat="1" ht="33" x14ac:dyDescent="0.25">
      <c r="A1079" s="135">
        <v>1073</v>
      </c>
      <c r="B1079" s="40" t="s">
        <v>4821</v>
      </c>
      <c r="C1079" s="12" t="s">
        <v>2187</v>
      </c>
      <c r="D1079" s="13" t="s">
        <v>2183</v>
      </c>
      <c r="E1079" s="13" t="s">
        <v>4325</v>
      </c>
      <c r="F1079" s="12" t="s">
        <v>2188</v>
      </c>
      <c r="G1079" s="14" t="s">
        <v>2184</v>
      </c>
      <c r="H1079" s="14" t="s">
        <v>2184</v>
      </c>
      <c r="I1079" s="15" t="s">
        <v>2184</v>
      </c>
      <c r="J1079" s="12" t="s">
        <v>5</v>
      </c>
      <c r="K1079" s="12" t="s">
        <v>18</v>
      </c>
      <c r="L1079" s="12">
        <v>814</v>
      </c>
      <c r="M1079" s="16">
        <v>814</v>
      </c>
      <c r="N1079" s="14" t="s">
        <v>2185</v>
      </c>
      <c r="O1079" s="17">
        <v>432000</v>
      </c>
      <c r="P1079" s="17">
        <v>190956.52173913</v>
      </c>
      <c r="Q1079" s="18">
        <v>622000</v>
      </c>
      <c r="R1079" s="18">
        <f t="shared" si="92"/>
        <v>248243.47826086899</v>
      </c>
      <c r="S1079" s="18">
        <v>0</v>
      </c>
      <c r="T1079" s="18">
        <f t="shared" si="93"/>
        <v>680243.47826086893</v>
      </c>
      <c r="U1079" s="18">
        <f t="shared" si="94"/>
        <v>680200</v>
      </c>
      <c r="V1079" s="13" t="s">
        <v>361</v>
      </c>
      <c r="W1079" s="13" t="s">
        <v>1888</v>
      </c>
      <c r="X1079" s="50" t="s">
        <v>5943</v>
      </c>
      <c r="Y1079" s="13" t="s">
        <v>29</v>
      </c>
      <c r="Z1079" s="19">
        <v>43294</v>
      </c>
      <c r="AA1079" s="20">
        <f t="shared" si="95"/>
        <v>680200</v>
      </c>
      <c r="AB1079" s="20">
        <v>694100</v>
      </c>
      <c r="AC1079" s="24" t="s">
        <v>2186</v>
      </c>
      <c r="AD1079" s="147"/>
    </row>
    <row r="1080" spans="1:30" s="128" customFormat="1" ht="33" x14ac:dyDescent="0.25">
      <c r="A1080" s="135">
        <v>1074</v>
      </c>
      <c r="B1080" s="40" t="s">
        <v>4823</v>
      </c>
      <c r="C1080" s="12" t="s">
        <v>2197</v>
      </c>
      <c r="D1080" s="13" t="s">
        <v>2189</v>
      </c>
      <c r="E1080" s="13" t="s">
        <v>4325</v>
      </c>
      <c r="F1080" s="12" t="s">
        <v>2198</v>
      </c>
      <c r="G1080" s="14" t="s">
        <v>2193</v>
      </c>
      <c r="H1080" s="14" t="s">
        <v>2193</v>
      </c>
      <c r="I1080" s="15" t="s">
        <v>2193</v>
      </c>
      <c r="J1080" s="12" t="s">
        <v>26</v>
      </c>
      <c r="K1080" s="12" t="s">
        <v>24</v>
      </c>
      <c r="L1080" s="12">
        <v>815</v>
      </c>
      <c r="M1080" s="16">
        <v>815</v>
      </c>
      <c r="N1080" s="14" t="s">
        <v>2190</v>
      </c>
      <c r="O1080" s="17">
        <v>932000</v>
      </c>
      <c r="P1080" s="17">
        <v>208173.91304347801</v>
      </c>
      <c r="Q1080" s="18">
        <v>1140000</v>
      </c>
      <c r="R1080" s="18">
        <f t="shared" si="92"/>
        <v>270626.08695652138</v>
      </c>
      <c r="S1080" s="18">
        <v>0</v>
      </c>
      <c r="T1080" s="18">
        <f t="shared" si="93"/>
        <v>1202626.0869565215</v>
      </c>
      <c r="U1080" s="18">
        <f t="shared" si="94"/>
        <v>1202600</v>
      </c>
      <c r="V1080" s="13" t="s">
        <v>361</v>
      </c>
      <c r="W1080" s="13" t="s">
        <v>1888</v>
      </c>
      <c r="X1080" s="50" t="s">
        <v>5941</v>
      </c>
      <c r="Y1080" s="13" t="s">
        <v>29</v>
      </c>
      <c r="Z1080" s="19">
        <v>43294</v>
      </c>
      <c r="AA1080" s="20">
        <f t="shared" si="95"/>
        <v>1202600</v>
      </c>
      <c r="AB1080" s="20">
        <v>1217700</v>
      </c>
      <c r="AC1080" s="24"/>
      <c r="AD1080" s="147"/>
    </row>
    <row r="1081" spans="1:30" s="128" customFormat="1" ht="33" x14ac:dyDescent="0.25">
      <c r="A1081" s="135">
        <v>1075</v>
      </c>
      <c r="B1081" s="40" t="s">
        <v>4824</v>
      </c>
      <c r="C1081" s="12" t="s">
        <v>2194</v>
      </c>
      <c r="D1081" s="13" t="s">
        <v>2189</v>
      </c>
      <c r="E1081" s="13" t="s">
        <v>4325</v>
      </c>
      <c r="F1081" s="12" t="s">
        <v>2195</v>
      </c>
      <c r="G1081" s="14" t="s">
        <v>2196</v>
      </c>
      <c r="H1081" s="14" t="s">
        <v>2196</v>
      </c>
      <c r="I1081" s="15" t="s">
        <v>2196</v>
      </c>
      <c r="J1081" s="12" t="s">
        <v>5</v>
      </c>
      <c r="K1081" s="12" t="s">
        <v>24</v>
      </c>
      <c r="L1081" s="12">
        <v>815</v>
      </c>
      <c r="M1081" s="16">
        <v>815</v>
      </c>
      <c r="N1081" s="14" t="s">
        <v>2190</v>
      </c>
      <c r="O1081" s="17">
        <v>932000</v>
      </c>
      <c r="P1081" s="17">
        <v>208173.91304347801</v>
      </c>
      <c r="Q1081" s="18">
        <v>1140000</v>
      </c>
      <c r="R1081" s="18">
        <f t="shared" si="92"/>
        <v>270626.08695652138</v>
      </c>
      <c r="S1081" s="18">
        <v>0</v>
      </c>
      <c r="T1081" s="18">
        <f t="shared" si="93"/>
        <v>1202626.0869565215</v>
      </c>
      <c r="U1081" s="18">
        <f t="shared" si="94"/>
        <v>1202600</v>
      </c>
      <c r="V1081" s="13" t="s">
        <v>361</v>
      </c>
      <c r="W1081" s="13" t="s">
        <v>1888</v>
      </c>
      <c r="X1081" s="50" t="s">
        <v>5943</v>
      </c>
      <c r="Y1081" s="13" t="s">
        <v>29</v>
      </c>
      <c r="Z1081" s="19">
        <v>43294</v>
      </c>
      <c r="AA1081" s="20">
        <f t="shared" si="95"/>
        <v>1202600</v>
      </c>
      <c r="AB1081" s="20">
        <v>1217700</v>
      </c>
      <c r="AC1081" s="24"/>
      <c r="AD1081" s="147"/>
    </row>
    <row r="1082" spans="1:30" s="128" customFormat="1" ht="33" x14ac:dyDescent="0.25">
      <c r="A1082" s="135">
        <v>1076</v>
      </c>
      <c r="B1082" s="40" t="s">
        <v>4825</v>
      </c>
      <c r="C1082" s="12" t="s">
        <v>2203</v>
      </c>
      <c r="D1082" s="13" t="s">
        <v>2199</v>
      </c>
      <c r="E1082" s="13" t="s">
        <v>4325</v>
      </c>
      <c r="F1082" s="12" t="s">
        <v>2204</v>
      </c>
      <c r="G1082" s="14" t="s">
        <v>2200</v>
      </c>
      <c r="H1082" s="14" t="s">
        <v>2200</v>
      </c>
      <c r="I1082" s="15" t="s">
        <v>2200</v>
      </c>
      <c r="J1082" s="12" t="s">
        <v>5</v>
      </c>
      <c r="K1082" s="12" t="s">
        <v>18</v>
      </c>
      <c r="L1082" s="12">
        <v>817</v>
      </c>
      <c r="M1082" s="16">
        <v>817</v>
      </c>
      <c r="N1082" s="14" t="s">
        <v>2201</v>
      </c>
      <c r="O1082" s="17">
        <v>762000</v>
      </c>
      <c r="P1082" s="17">
        <v>208173.91304347801</v>
      </c>
      <c r="Q1082" s="18">
        <v>970000</v>
      </c>
      <c r="R1082" s="18">
        <f t="shared" si="92"/>
        <v>270626.08695652138</v>
      </c>
      <c r="S1082" s="18">
        <v>0</v>
      </c>
      <c r="T1082" s="18">
        <f t="shared" si="93"/>
        <v>1032626.0869565214</v>
      </c>
      <c r="U1082" s="18">
        <f t="shared" si="94"/>
        <v>1032600</v>
      </c>
      <c r="V1082" s="13" t="s">
        <v>361</v>
      </c>
      <c r="W1082" s="13" t="s">
        <v>1888</v>
      </c>
      <c r="X1082" s="50" t="s">
        <v>5943</v>
      </c>
      <c r="Y1082" s="13" t="s">
        <v>29</v>
      </c>
      <c r="Z1082" s="19">
        <v>43294</v>
      </c>
      <c r="AA1082" s="20">
        <f t="shared" si="95"/>
        <v>1032600</v>
      </c>
      <c r="AB1082" s="20">
        <v>1047700</v>
      </c>
      <c r="AC1082" s="24" t="s">
        <v>2202</v>
      </c>
      <c r="AD1082" s="147"/>
    </row>
    <row r="1083" spans="1:30" s="128" customFormat="1" ht="33" x14ac:dyDescent="0.25">
      <c r="A1083" s="135">
        <v>1077</v>
      </c>
      <c r="B1083" s="40" t="s">
        <v>4826</v>
      </c>
      <c r="C1083" s="12" t="s">
        <v>2205</v>
      </c>
      <c r="D1083" s="13" t="s">
        <v>2199</v>
      </c>
      <c r="E1083" s="13" t="s">
        <v>4325</v>
      </c>
      <c r="F1083" s="12" t="s">
        <v>2206</v>
      </c>
      <c r="G1083" s="14" t="s">
        <v>2207</v>
      </c>
      <c r="H1083" s="14" t="s">
        <v>2207</v>
      </c>
      <c r="I1083" s="15" t="s">
        <v>2207</v>
      </c>
      <c r="J1083" s="12" t="s">
        <v>5</v>
      </c>
      <c r="K1083" s="12" t="s">
        <v>24</v>
      </c>
      <c r="L1083" s="12">
        <v>817</v>
      </c>
      <c r="M1083" s="16">
        <v>817</v>
      </c>
      <c r="N1083" s="14" t="s">
        <v>2201</v>
      </c>
      <c r="O1083" s="17">
        <v>762000</v>
      </c>
      <c r="P1083" s="17">
        <v>208173.91304347801</v>
      </c>
      <c r="Q1083" s="18">
        <v>970000</v>
      </c>
      <c r="R1083" s="18">
        <f t="shared" si="92"/>
        <v>270626.08695652138</v>
      </c>
      <c r="S1083" s="18">
        <v>0</v>
      </c>
      <c r="T1083" s="18">
        <f t="shared" si="93"/>
        <v>1032626.0869565214</v>
      </c>
      <c r="U1083" s="18">
        <f t="shared" si="94"/>
        <v>1032600</v>
      </c>
      <c r="V1083" s="13" t="s">
        <v>361</v>
      </c>
      <c r="W1083" s="13" t="s">
        <v>1888</v>
      </c>
      <c r="X1083" s="50" t="s">
        <v>5943</v>
      </c>
      <c r="Y1083" s="13" t="s">
        <v>60</v>
      </c>
      <c r="Z1083" s="19">
        <v>43294</v>
      </c>
      <c r="AA1083" s="20">
        <f t="shared" si="95"/>
        <v>1032600</v>
      </c>
      <c r="AB1083" s="20">
        <v>1047700</v>
      </c>
      <c r="AC1083" s="24" t="s">
        <v>2202</v>
      </c>
      <c r="AD1083" s="147"/>
    </row>
    <row r="1084" spans="1:30" s="128" customFormat="1" ht="66" x14ac:dyDescent="0.25">
      <c r="A1084" s="135">
        <v>1078</v>
      </c>
      <c r="B1084" s="40" t="s">
        <v>4827</v>
      </c>
      <c r="C1084" s="12" t="s">
        <v>2208</v>
      </c>
      <c r="D1084" s="13" t="s">
        <v>2209</v>
      </c>
      <c r="E1084" s="13" t="s">
        <v>4325</v>
      </c>
      <c r="F1084" s="12" t="s">
        <v>2210</v>
      </c>
      <c r="G1084" s="14" t="s">
        <v>4014</v>
      </c>
      <c r="H1084" s="14" t="s">
        <v>4209</v>
      </c>
      <c r="I1084" s="15" t="s">
        <v>2211</v>
      </c>
      <c r="J1084" s="12" t="s">
        <v>5</v>
      </c>
      <c r="K1084" s="12" t="s">
        <v>18</v>
      </c>
      <c r="L1084" s="12">
        <v>818</v>
      </c>
      <c r="M1084" s="16">
        <v>818</v>
      </c>
      <c r="N1084" s="14" t="s">
        <v>2212</v>
      </c>
      <c r="O1084" s="17">
        <v>1207000</v>
      </c>
      <c r="P1084" s="17">
        <v>327130.43478260899</v>
      </c>
      <c r="Q1084" s="18">
        <v>1534000</v>
      </c>
      <c r="R1084" s="18">
        <f t="shared" si="92"/>
        <v>425269.56521739165</v>
      </c>
      <c r="S1084" s="18">
        <v>0</v>
      </c>
      <c r="T1084" s="18">
        <f t="shared" si="93"/>
        <v>1632269.5652173916</v>
      </c>
      <c r="U1084" s="18">
        <f t="shared" si="94"/>
        <v>1632200</v>
      </c>
      <c r="V1084" s="13" t="s">
        <v>361</v>
      </c>
      <c r="W1084" s="13" t="s">
        <v>1888</v>
      </c>
      <c r="X1084" s="50" t="s">
        <v>5943</v>
      </c>
      <c r="Y1084" s="13" t="s">
        <v>29</v>
      </c>
      <c r="Z1084" s="19">
        <v>43294</v>
      </c>
      <c r="AA1084" s="20">
        <f t="shared" si="95"/>
        <v>1632200</v>
      </c>
      <c r="AB1084" s="20">
        <v>1656000</v>
      </c>
      <c r="AC1084" s="24" t="s">
        <v>2006</v>
      </c>
      <c r="AD1084" s="147"/>
    </row>
    <row r="1085" spans="1:30" s="128" customFormat="1" ht="66" x14ac:dyDescent="0.25">
      <c r="A1085" s="135">
        <v>1079</v>
      </c>
      <c r="B1085" s="40" t="s">
        <v>4828</v>
      </c>
      <c r="C1085" s="12" t="s">
        <v>2213</v>
      </c>
      <c r="D1085" s="13" t="s">
        <v>2209</v>
      </c>
      <c r="E1085" s="13" t="s">
        <v>4325</v>
      </c>
      <c r="F1085" s="12" t="s">
        <v>2214</v>
      </c>
      <c r="G1085" s="14" t="s">
        <v>2215</v>
      </c>
      <c r="H1085" s="14" t="s">
        <v>4210</v>
      </c>
      <c r="I1085" s="15" t="s">
        <v>2215</v>
      </c>
      <c r="J1085" s="12" t="s">
        <v>5</v>
      </c>
      <c r="K1085" s="12" t="s">
        <v>18</v>
      </c>
      <c r="L1085" s="12">
        <v>818</v>
      </c>
      <c r="M1085" s="16">
        <v>818</v>
      </c>
      <c r="N1085" s="14" t="s">
        <v>2212</v>
      </c>
      <c r="O1085" s="17">
        <v>1207000</v>
      </c>
      <c r="P1085" s="17">
        <v>327130.43478260899</v>
      </c>
      <c r="Q1085" s="18">
        <v>1534000</v>
      </c>
      <c r="R1085" s="18">
        <f t="shared" si="92"/>
        <v>425269.56521739165</v>
      </c>
      <c r="S1085" s="18">
        <v>0</v>
      </c>
      <c r="T1085" s="18">
        <f t="shared" si="93"/>
        <v>1632269.5652173916</v>
      </c>
      <c r="U1085" s="18">
        <f t="shared" si="94"/>
        <v>1632200</v>
      </c>
      <c r="V1085" s="13" t="s">
        <v>361</v>
      </c>
      <c r="W1085" s="13" t="s">
        <v>1888</v>
      </c>
      <c r="X1085" s="50" t="s">
        <v>5943</v>
      </c>
      <c r="Y1085" s="13" t="s">
        <v>29</v>
      </c>
      <c r="Z1085" s="19">
        <v>43294</v>
      </c>
      <c r="AA1085" s="20">
        <f t="shared" si="95"/>
        <v>1632200</v>
      </c>
      <c r="AB1085" s="20">
        <v>1656000</v>
      </c>
      <c r="AC1085" s="24" t="s">
        <v>2006</v>
      </c>
      <c r="AD1085" s="147"/>
    </row>
    <row r="1086" spans="1:30" s="128" customFormat="1" ht="66" x14ac:dyDescent="0.25">
      <c r="A1086" s="135">
        <v>1080</v>
      </c>
      <c r="B1086" s="40" t="s">
        <v>4829</v>
      </c>
      <c r="C1086" s="12" t="s">
        <v>2216</v>
      </c>
      <c r="D1086" s="13" t="s">
        <v>2217</v>
      </c>
      <c r="E1086" s="13" t="s">
        <v>4325</v>
      </c>
      <c r="F1086" s="12" t="s">
        <v>2210</v>
      </c>
      <c r="G1086" s="14" t="s">
        <v>4014</v>
      </c>
      <c r="H1086" s="14" t="s">
        <v>4212</v>
      </c>
      <c r="I1086" s="15" t="s">
        <v>2211</v>
      </c>
      <c r="J1086" s="12" t="s">
        <v>5</v>
      </c>
      <c r="K1086" s="12" t="s">
        <v>18</v>
      </c>
      <c r="L1086" s="12">
        <v>819</v>
      </c>
      <c r="M1086" s="16">
        <v>819</v>
      </c>
      <c r="N1086" s="14" t="s">
        <v>2218</v>
      </c>
      <c r="O1086" s="17">
        <v>752000</v>
      </c>
      <c r="P1086" s="17">
        <v>255130.43478260899</v>
      </c>
      <c r="Q1086" s="18">
        <v>1007000</v>
      </c>
      <c r="R1086" s="18">
        <f t="shared" si="92"/>
        <v>331669.5652173917</v>
      </c>
      <c r="S1086" s="18">
        <v>0</v>
      </c>
      <c r="T1086" s="18">
        <f t="shared" si="93"/>
        <v>1083669.5652173916</v>
      </c>
      <c r="U1086" s="18">
        <f t="shared" si="94"/>
        <v>1083600</v>
      </c>
      <c r="V1086" s="13" t="s">
        <v>361</v>
      </c>
      <c r="W1086" s="13" t="s">
        <v>1888</v>
      </c>
      <c r="X1086" s="50" t="s">
        <v>5943</v>
      </c>
      <c r="Y1086" s="13" t="s">
        <v>29</v>
      </c>
      <c r="Z1086" s="19">
        <v>43294</v>
      </c>
      <c r="AA1086" s="20">
        <f t="shared" si="95"/>
        <v>1083600</v>
      </c>
      <c r="AB1086" s="20">
        <v>1102200</v>
      </c>
      <c r="AC1086" s="24" t="s">
        <v>2006</v>
      </c>
      <c r="AD1086" s="147"/>
    </row>
    <row r="1087" spans="1:30" s="128" customFormat="1" ht="66" x14ac:dyDescent="0.25">
      <c r="A1087" s="135">
        <v>1081</v>
      </c>
      <c r="B1087" s="40" t="s">
        <v>4830</v>
      </c>
      <c r="C1087" s="12" t="s">
        <v>2219</v>
      </c>
      <c r="D1087" s="13" t="s">
        <v>2217</v>
      </c>
      <c r="E1087" s="13" t="s">
        <v>4325</v>
      </c>
      <c r="F1087" s="12" t="s">
        <v>2214</v>
      </c>
      <c r="G1087" s="14" t="s">
        <v>2215</v>
      </c>
      <c r="H1087" s="14" t="s">
        <v>4211</v>
      </c>
      <c r="I1087" s="15" t="s">
        <v>2215</v>
      </c>
      <c r="J1087" s="12" t="s">
        <v>5</v>
      </c>
      <c r="K1087" s="12" t="s">
        <v>18</v>
      </c>
      <c r="L1087" s="12">
        <v>819</v>
      </c>
      <c r="M1087" s="16">
        <v>819</v>
      </c>
      <c r="N1087" s="14" t="s">
        <v>2218</v>
      </c>
      <c r="O1087" s="17">
        <v>752000</v>
      </c>
      <c r="P1087" s="17">
        <v>255130.43478260899</v>
      </c>
      <c r="Q1087" s="18">
        <v>1007000</v>
      </c>
      <c r="R1087" s="18">
        <f t="shared" si="92"/>
        <v>331669.5652173917</v>
      </c>
      <c r="S1087" s="18">
        <v>0</v>
      </c>
      <c r="T1087" s="18">
        <f t="shared" si="93"/>
        <v>1083669.5652173916</v>
      </c>
      <c r="U1087" s="18">
        <f t="shared" si="94"/>
        <v>1083600</v>
      </c>
      <c r="V1087" s="13" t="s">
        <v>361</v>
      </c>
      <c r="W1087" s="13" t="s">
        <v>1888</v>
      </c>
      <c r="X1087" s="50" t="s">
        <v>5943</v>
      </c>
      <c r="Y1087" s="13" t="s">
        <v>29</v>
      </c>
      <c r="Z1087" s="19">
        <v>43294</v>
      </c>
      <c r="AA1087" s="20">
        <f t="shared" si="95"/>
        <v>1083600</v>
      </c>
      <c r="AB1087" s="20">
        <v>1102200</v>
      </c>
      <c r="AC1087" s="24" t="s">
        <v>2006</v>
      </c>
      <c r="AD1087" s="147"/>
    </row>
    <row r="1088" spans="1:30" s="128" customFormat="1" ht="33" x14ac:dyDescent="0.25">
      <c r="A1088" s="135">
        <v>1082</v>
      </c>
      <c r="B1088" s="40" t="s">
        <v>4831</v>
      </c>
      <c r="C1088" s="12" t="s">
        <v>2220</v>
      </c>
      <c r="D1088" s="13" t="s">
        <v>2221</v>
      </c>
      <c r="E1088" s="13" t="s">
        <v>4325</v>
      </c>
      <c r="F1088" s="12" t="s">
        <v>2222</v>
      </c>
      <c r="G1088" s="14" t="s">
        <v>2223</v>
      </c>
      <c r="H1088" s="14" t="s">
        <v>2223</v>
      </c>
      <c r="I1088" s="15" t="s">
        <v>2223</v>
      </c>
      <c r="J1088" s="12" t="s">
        <v>5</v>
      </c>
      <c r="K1088" s="12" t="s">
        <v>18</v>
      </c>
      <c r="L1088" s="12">
        <v>820</v>
      </c>
      <c r="M1088" s="16">
        <v>820</v>
      </c>
      <c r="N1088" s="14" t="s">
        <v>2223</v>
      </c>
      <c r="O1088" s="17">
        <v>432000</v>
      </c>
      <c r="P1088" s="17">
        <v>106434.782608696</v>
      </c>
      <c r="Q1088" s="18">
        <v>538000</v>
      </c>
      <c r="R1088" s="18">
        <f t="shared" si="92"/>
        <v>138365.21739130479</v>
      </c>
      <c r="S1088" s="18">
        <v>0</v>
      </c>
      <c r="T1088" s="18">
        <f t="shared" si="93"/>
        <v>570365.21739130479</v>
      </c>
      <c r="U1088" s="18">
        <f t="shared" si="94"/>
        <v>570300</v>
      </c>
      <c r="V1088" s="13" t="s">
        <v>361</v>
      </c>
      <c r="W1088" s="13" t="s">
        <v>1888</v>
      </c>
      <c r="X1088" s="50" t="s">
        <v>5943</v>
      </c>
      <c r="Y1088" s="13" t="s">
        <v>29</v>
      </c>
      <c r="Z1088" s="19">
        <v>43294</v>
      </c>
      <c r="AA1088" s="20">
        <f t="shared" si="95"/>
        <v>570300</v>
      </c>
      <c r="AB1088" s="20">
        <v>578100</v>
      </c>
      <c r="AC1088" s="24"/>
      <c r="AD1088" s="147"/>
    </row>
    <row r="1089" spans="1:30" s="128" customFormat="1" ht="66" x14ac:dyDescent="0.25">
      <c r="A1089" s="135">
        <v>1083</v>
      </c>
      <c r="B1089" s="40" t="s">
        <v>4832</v>
      </c>
      <c r="C1089" s="12" t="s">
        <v>2228</v>
      </c>
      <c r="D1089" s="13" t="s">
        <v>2225</v>
      </c>
      <c r="E1089" s="13" t="s">
        <v>4325</v>
      </c>
      <c r="F1089" s="12" t="s">
        <v>2229</v>
      </c>
      <c r="G1089" s="14" t="s">
        <v>1475</v>
      </c>
      <c r="H1089" s="14" t="s">
        <v>1475</v>
      </c>
      <c r="I1089" s="15" t="s">
        <v>1475</v>
      </c>
      <c r="J1089" s="12" t="s">
        <v>5</v>
      </c>
      <c r="K1089" s="12" t="s">
        <v>24</v>
      </c>
      <c r="L1089" s="12">
        <v>827</v>
      </c>
      <c r="M1089" s="16">
        <v>827</v>
      </c>
      <c r="N1089" s="14" t="s">
        <v>2227</v>
      </c>
      <c r="O1089" s="17">
        <v>432000</v>
      </c>
      <c r="P1089" s="17">
        <v>255130.43478260899</v>
      </c>
      <c r="Q1089" s="18">
        <v>687000</v>
      </c>
      <c r="R1089" s="18">
        <f t="shared" si="92"/>
        <v>331669.5652173917</v>
      </c>
      <c r="S1089" s="18">
        <v>0</v>
      </c>
      <c r="T1089" s="18">
        <f t="shared" si="93"/>
        <v>763669.5652173917</v>
      </c>
      <c r="U1089" s="18">
        <f t="shared" si="94"/>
        <v>763600</v>
      </c>
      <c r="V1089" s="13" t="s">
        <v>361</v>
      </c>
      <c r="W1089" s="13" t="s">
        <v>1888</v>
      </c>
      <c r="X1089" s="50" t="s">
        <v>5943</v>
      </c>
      <c r="Y1089" s="13" t="s">
        <v>60</v>
      </c>
      <c r="Z1089" s="19">
        <v>43294</v>
      </c>
      <c r="AA1089" s="20">
        <f t="shared" si="95"/>
        <v>763600</v>
      </c>
      <c r="AB1089" s="20">
        <v>782200</v>
      </c>
      <c r="AC1089" s="24"/>
      <c r="AD1089" s="147"/>
    </row>
    <row r="1090" spans="1:30" s="128" customFormat="1" ht="33" x14ac:dyDescent="0.25">
      <c r="A1090" s="135">
        <v>1084</v>
      </c>
      <c r="B1090" s="40" t="s">
        <v>4833</v>
      </c>
      <c r="C1090" s="12" t="s">
        <v>2230</v>
      </c>
      <c r="D1090" s="13" t="s">
        <v>2225</v>
      </c>
      <c r="E1090" s="13" t="s">
        <v>4325</v>
      </c>
      <c r="F1090" s="12" t="s">
        <v>2231</v>
      </c>
      <c r="G1090" s="14" t="s">
        <v>2226</v>
      </c>
      <c r="H1090" s="14" t="s">
        <v>2226</v>
      </c>
      <c r="I1090" s="15" t="s">
        <v>2226</v>
      </c>
      <c r="J1090" s="12" t="s">
        <v>5</v>
      </c>
      <c r="K1090" s="12" t="s">
        <v>18</v>
      </c>
      <c r="L1090" s="12">
        <v>827</v>
      </c>
      <c r="M1090" s="16">
        <v>827</v>
      </c>
      <c r="N1090" s="14" t="s">
        <v>2227</v>
      </c>
      <c r="O1090" s="17">
        <v>432000</v>
      </c>
      <c r="P1090" s="17">
        <v>255130.43478260899</v>
      </c>
      <c r="Q1090" s="18">
        <v>687000</v>
      </c>
      <c r="R1090" s="18">
        <f t="shared" si="92"/>
        <v>331669.5652173917</v>
      </c>
      <c r="S1090" s="18">
        <v>0</v>
      </c>
      <c r="T1090" s="18">
        <f t="shared" si="93"/>
        <v>763669.5652173917</v>
      </c>
      <c r="U1090" s="18">
        <f t="shared" si="94"/>
        <v>763600</v>
      </c>
      <c r="V1090" s="13" t="s">
        <v>361</v>
      </c>
      <c r="W1090" s="13" t="s">
        <v>1888</v>
      </c>
      <c r="X1090" s="50" t="s">
        <v>5943</v>
      </c>
      <c r="Y1090" s="13" t="s">
        <v>29</v>
      </c>
      <c r="Z1090" s="19">
        <v>43294</v>
      </c>
      <c r="AA1090" s="20">
        <f t="shared" si="95"/>
        <v>763600</v>
      </c>
      <c r="AB1090" s="20">
        <v>782200</v>
      </c>
      <c r="AC1090" s="24"/>
      <c r="AD1090" s="147"/>
    </row>
    <row r="1091" spans="1:30" s="128" customFormat="1" ht="33" x14ac:dyDescent="0.25">
      <c r="A1091" s="135">
        <v>1085</v>
      </c>
      <c r="B1091" s="40" t="s">
        <v>4834</v>
      </c>
      <c r="C1091" s="12" t="s">
        <v>2235</v>
      </c>
      <c r="D1091" s="13" t="s">
        <v>2232</v>
      </c>
      <c r="E1091" s="13" t="s">
        <v>4325</v>
      </c>
      <c r="F1091" s="12" t="s">
        <v>2236</v>
      </c>
      <c r="G1091" s="14" t="s">
        <v>2233</v>
      </c>
      <c r="H1091" s="14" t="s">
        <v>2233</v>
      </c>
      <c r="I1091" s="15" t="s">
        <v>2233</v>
      </c>
      <c r="J1091" s="12" t="s">
        <v>5</v>
      </c>
      <c r="K1091" s="12" t="s">
        <v>18</v>
      </c>
      <c r="L1091" s="12">
        <v>828</v>
      </c>
      <c r="M1091" s="16">
        <v>828</v>
      </c>
      <c r="N1091" s="14" t="s">
        <v>2234</v>
      </c>
      <c r="O1091" s="17">
        <v>582000</v>
      </c>
      <c r="P1091" s="17">
        <v>190956.52173913</v>
      </c>
      <c r="Q1091" s="18">
        <v>772000</v>
      </c>
      <c r="R1091" s="18">
        <f t="shared" si="92"/>
        <v>248243.47826086899</v>
      </c>
      <c r="S1091" s="18">
        <v>0</v>
      </c>
      <c r="T1091" s="18">
        <f t="shared" si="93"/>
        <v>830243.47826086893</v>
      </c>
      <c r="U1091" s="18">
        <f t="shared" si="94"/>
        <v>830200</v>
      </c>
      <c r="V1091" s="13" t="s">
        <v>361</v>
      </c>
      <c r="W1091" s="13" t="s">
        <v>1888</v>
      </c>
      <c r="X1091" s="50" t="s">
        <v>5943</v>
      </c>
      <c r="Y1091" s="13" t="s">
        <v>29</v>
      </c>
      <c r="Z1091" s="19">
        <v>43294</v>
      </c>
      <c r="AA1091" s="20">
        <f t="shared" si="95"/>
        <v>830200</v>
      </c>
      <c r="AB1091" s="20">
        <v>844100</v>
      </c>
      <c r="AC1091" s="24"/>
      <c r="AD1091" s="147"/>
    </row>
    <row r="1092" spans="1:30" s="128" customFormat="1" ht="33" x14ac:dyDescent="0.25">
      <c r="A1092" s="135">
        <v>1086</v>
      </c>
      <c r="B1092" s="40" t="s">
        <v>4835</v>
      </c>
      <c r="C1092" s="12" t="s">
        <v>2242</v>
      </c>
      <c r="D1092" s="13" t="s">
        <v>2239</v>
      </c>
      <c r="E1092" s="13" t="s">
        <v>4325</v>
      </c>
      <c r="F1092" s="12" t="s">
        <v>2237</v>
      </c>
      <c r="G1092" s="14" t="s">
        <v>2238</v>
      </c>
      <c r="H1092" s="14" t="s">
        <v>2238</v>
      </c>
      <c r="I1092" s="15" t="s">
        <v>2238</v>
      </c>
      <c r="J1092" s="12" t="s">
        <v>5</v>
      </c>
      <c r="K1092" s="12" t="s">
        <v>18</v>
      </c>
      <c r="L1092" s="12">
        <v>829</v>
      </c>
      <c r="M1092" s="16">
        <v>829</v>
      </c>
      <c r="N1092" s="14" t="s">
        <v>2240</v>
      </c>
      <c r="O1092" s="17">
        <v>1082000</v>
      </c>
      <c r="P1092" s="17">
        <v>106434.782608696</v>
      </c>
      <c r="Q1092" s="18">
        <v>1188000</v>
      </c>
      <c r="R1092" s="18">
        <f t="shared" si="92"/>
        <v>138365.21739130479</v>
      </c>
      <c r="S1092" s="18">
        <v>0</v>
      </c>
      <c r="T1092" s="18">
        <f t="shared" si="93"/>
        <v>1220365.2173913047</v>
      </c>
      <c r="U1092" s="18">
        <f t="shared" si="94"/>
        <v>1220300</v>
      </c>
      <c r="V1092" s="13" t="s">
        <v>361</v>
      </c>
      <c r="W1092" s="13" t="s">
        <v>1888</v>
      </c>
      <c r="X1092" s="50" t="s">
        <v>5943</v>
      </c>
      <c r="Y1092" s="13" t="s">
        <v>60</v>
      </c>
      <c r="Z1092" s="19">
        <v>43294</v>
      </c>
      <c r="AA1092" s="20">
        <f t="shared" si="95"/>
        <v>1220300</v>
      </c>
      <c r="AB1092" s="20">
        <v>1228100</v>
      </c>
      <c r="AC1092" s="24"/>
      <c r="AD1092" s="147"/>
    </row>
    <row r="1093" spans="1:30" s="128" customFormat="1" ht="33" x14ac:dyDescent="0.25">
      <c r="A1093" s="135">
        <v>1087</v>
      </c>
      <c r="B1093" s="40" t="s">
        <v>4836</v>
      </c>
      <c r="C1093" s="12" t="s">
        <v>2241</v>
      </c>
      <c r="D1093" s="13" t="s">
        <v>2239</v>
      </c>
      <c r="E1093" s="13" t="s">
        <v>4325</v>
      </c>
      <c r="F1093" s="12" t="s">
        <v>2236</v>
      </c>
      <c r="G1093" s="14" t="s">
        <v>2233</v>
      </c>
      <c r="H1093" s="14" t="s">
        <v>2233</v>
      </c>
      <c r="I1093" s="15" t="s">
        <v>2233</v>
      </c>
      <c r="J1093" s="12" t="s">
        <v>5</v>
      </c>
      <c r="K1093" s="12" t="s">
        <v>18</v>
      </c>
      <c r="L1093" s="12">
        <v>829</v>
      </c>
      <c r="M1093" s="16">
        <v>829</v>
      </c>
      <c r="N1093" s="14" t="s">
        <v>2240</v>
      </c>
      <c r="O1093" s="17">
        <v>1082000</v>
      </c>
      <c r="P1093" s="17">
        <v>106434.782608696</v>
      </c>
      <c r="Q1093" s="18">
        <v>1188000</v>
      </c>
      <c r="R1093" s="18">
        <f t="shared" si="92"/>
        <v>138365.21739130479</v>
      </c>
      <c r="S1093" s="18">
        <v>0</v>
      </c>
      <c r="T1093" s="18">
        <f t="shared" si="93"/>
        <v>1220365.2173913047</v>
      </c>
      <c r="U1093" s="18">
        <f t="shared" si="94"/>
        <v>1220300</v>
      </c>
      <c r="V1093" s="13" t="s">
        <v>361</v>
      </c>
      <c r="W1093" s="13" t="s">
        <v>1888</v>
      </c>
      <c r="X1093" s="50" t="s">
        <v>5943</v>
      </c>
      <c r="Y1093" s="13" t="s">
        <v>29</v>
      </c>
      <c r="Z1093" s="19">
        <v>43294</v>
      </c>
      <c r="AA1093" s="20">
        <f t="shared" si="95"/>
        <v>1220300</v>
      </c>
      <c r="AB1093" s="20">
        <v>1228100</v>
      </c>
      <c r="AC1093" s="24"/>
      <c r="AD1093" s="147"/>
    </row>
    <row r="1094" spans="1:30" s="128" customFormat="1" ht="49.5" x14ac:dyDescent="0.25">
      <c r="A1094" s="135">
        <v>1088</v>
      </c>
      <c r="B1094" s="40" t="s">
        <v>4837</v>
      </c>
      <c r="C1094" s="12" t="s">
        <v>2245</v>
      </c>
      <c r="D1094" s="13" t="s">
        <v>2243</v>
      </c>
      <c r="E1094" s="13" t="s">
        <v>4325</v>
      </c>
      <c r="F1094" s="12" t="s">
        <v>2246</v>
      </c>
      <c r="G1094" s="14" t="s">
        <v>2247</v>
      </c>
      <c r="H1094" s="14" t="s">
        <v>2247</v>
      </c>
      <c r="I1094" s="15" t="s">
        <v>2247</v>
      </c>
      <c r="J1094" s="12" t="s">
        <v>5</v>
      </c>
      <c r="K1094" s="12" t="s">
        <v>18</v>
      </c>
      <c r="L1094" s="12">
        <v>830</v>
      </c>
      <c r="M1094" s="16">
        <v>830</v>
      </c>
      <c r="N1094" s="14" t="s">
        <v>2244</v>
      </c>
      <c r="O1094" s="17">
        <v>582000</v>
      </c>
      <c r="P1094" s="17">
        <v>255130.43478260899</v>
      </c>
      <c r="Q1094" s="18">
        <v>837000</v>
      </c>
      <c r="R1094" s="18">
        <f t="shared" si="92"/>
        <v>331669.5652173917</v>
      </c>
      <c r="S1094" s="18">
        <v>0</v>
      </c>
      <c r="T1094" s="18">
        <f t="shared" si="93"/>
        <v>913669.5652173917</v>
      </c>
      <c r="U1094" s="18">
        <f t="shared" si="94"/>
        <v>913600</v>
      </c>
      <c r="V1094" s="13" t="s">
        <v>361</v>
      </c>
      <c r="W1094" s="13" t="s">
        <v>1888</v>
      </c>
      <c r="X1094" s="50" t="s">
        <v>5943</v>
      </c>
      <c r="Y1094" s="13" t="s">
        <v>60</v>
      </c>
      <c r="Z1094" s="19">
        <v>43294</v>
      </c>
      <c r="AA1094" s="20">
        <f t="shared" si="95"/>
        <v>913600</v>
      </c>
      <c r="AB1094" s="20">
        <v>932200</v>
      </c>
      <c r="AC1094" s="24"/>
      <c r="AD1094" s="147"/>
    </row>
    <row r="1095" spans="1:30" s="128" customFormat="1" ht="33" x14ac:dyDescent="0.25">
      <c r="A1095" s="135">
        <v>1089</v>
      </c>
      <c r="B1095" s="40" t="s">
        <v>4838</v>
      </c>
      <c r="C1095" s="12" t="s">
        <v>2259</v>
      </c>
      <c r="D1095" s="13" t="s">
        <v>2248</v>
      </c>
      <c r="E1095" s="13" t="s">
        <v>4325</v>
      </c>
      <c r="F1095" s="12" t="s">
        <v>2260</v>
      </c>
      <c r="G1095" s="14" t="s">
        <v>2261</v>
      </c>
      <c r="H1095" s="14" t="s">
        <v>2261</v>
      </c>
      <c r="I1095" s="15" t="s">
        <v>2261</v>
      </c>
      <c r="J1095" s="12" t="s">
        <v>5</v>
      </c>
      <c r="K1095" s="12" t="s">
        <v>24</v>
      </c>
      <c r="L1095" s="12">
        <v>836</v>
      </c>
      <c r="M1095" s="16">
        <v>836</v>
      </c>
      <c r="N1095" s="14" t="s">
        <v>2250</v>
      </c>
      <c r="O1095" s="17">
        <v>1132000</v>
      </c>
      <c r="P1095" s="17">
        <v>208173.91304347801</v>
      </c>
      <c r="Q1095" s="18">
        <v>1340000</v>
      </c>
      <c r="R1095" s="18">
        <f t="shared" si="92"/>
        <v>270626.08695652138</v>
      </c>
      <c r="S1095" s="18">
        <v>0</v>
      </c>
      <c r="T1095" s="18">
        <f t="shared" si="93"/>
        <v>1402626.0869565215</v>
      </c>
      <c r="U1095" s="18">
        <f t="shared" si="94"/>
        <v>1402600</v>
      </c>
      <c r="V1095" s="13" t="s">
        <v>361</v>
      </c>
      <c r="W1095" s="13" t="s">
        <v>1888</v>
      </c>
      <c r="X1095" s="50" t="s">
        <v>5943</v>
      </c>
      <c r="Y1095" s="13" t="s">
        <v>60</v>
      </c>
      <c r="Z1095" s="19">
        <v>43294</v>
      </c>
      <c r="AA1095" s="20">
        <f t="shared" si="95"/>
        <v>1402600</v>
      </c>
      <c r="AB1095" s="20">
        <v>1417700</v>
      </c>
      <c r="AC1095" s="24"/>
      <c r="AD1095" s="147"/>
    </row>
    <row r="1096" spans="1:30" s="128" customFormat="1" ht="33" x14ac:dyDescent="0.25">
      <c r="A1096" s="135">
        <v>1090</v>
      </c>
      <c r="B1096" s="40" t="s">
        <v>4839</v>
      </c>
      <c r="C1096" s="12" t="s">
        <v>2262</v>
      </c>
      <c r="D1096" s="13" t="s">
        <v>2248</v>
      </c>
      <c r="E1096" s="13" t="s">
        <v>4325</v>
      </c>
      <c r="F1096" s="12" t="s">
        <v>2263</v>
      </c>
      <c r="G1096" s="14" t="s">
        <v>2264</v>
      </c>
      <c r="H1096" s="14" t="s">
        <v>2264</v>
      </c>
      <c r="I1096" s="15" t="s">
        <v>2264</v>
      </c>
      <c r="J1096" s="12" t="s">
        <v>5</v>
      </c>
      <c r="K1096" s="12" t="s">
        <v>24</v>
      </c>
      <c r="L1096" s="12">
        <v>836</v>
      </c>
      <c r="M1096" s="16">
        <v>836</v>
      </c>
      <c r="N1096" s="14" t="s">
        <v>2250</v>
      </c>
      <c r="O1096" s="17">
        <v>1132000</v>
      </c>
      <c r="P1096" s="17">
        <v>208173.91304347801</v>
      </c>
      <c r="Q1096" s="18">
        <v>1340000</v>
      </c>
      <c r="R1096" s="18">
        <f t="shared" si="92"/>
        <v>270626.08695652138</v>
      </c>
      <c r="S1096" s="18">
        <v>0</v>
      </c>
      <c r="T1096" s="18">
        <f t="shared" si="93"/>
        <v>1402626.0869565215</v>
      </c>
      <c r="U1096" s="18">
        <f t="shared" si="94"/>
        <v>1402600</v>
      </c>
      <c r="V1096" s="13" t="s">
        <v>361</v>
      </c>
      <c r="W1096" s="13" t="s">
        <v>1888</v>
      </c>
      <c r="X1096" s="50" t="s">
        <v>5943</v>
      </c>
      <c r="Y1096" s="13" t="s">
        <v>60</v>
      </c>
      <c r="Z1096" s="19">
        <v>43294</v>
      </c>
      <c r="AA1096" s="20">
        <f t="shared" si="95"/>
        <v>1402600</v>
      </c>
      <c r="AB1096" s="20">
        <v>1417700</v>
      </c>
      <c r="AC1096" s="24"/>
      <c r="AD1096" s="147"/>
    </row>
    <row r="1097" spans="1:30" s="128" customFormat="1" ht="49.5" x14ac:dyDescent="0.25">
      <c r="A1097" s="135">
        <v>1091</v>
      </c>
      <c r="B1097" s="40" t="s">
        <v>4840</v>
      </c>
      <c r="C1097" s="12" t="s">
        <v>2265</v>
      </c>
      <c r="D1097" s="13" t="s">
        <v>2248</v>
      </c>
      <c r="E1097" s="13" t="s">
        <v>4325</v>
      </c>
      <c r="F1097" s="12" t="s">
        <v>2266</v>
      </c>
      <c r="G1097" s="14" t="s">
        <v>2267</v>
      </c>
      <c r="H1097" s="14" t="s">
        <v>2267</v>
      </c>
      <c r="I1097" s="15" t="s">
        <v>2267</v>
      </c>
      <c r="J1097" s="12" t="s">
        <v>5</v>
      </c>
      <c r="K1097" s="12" t="s">
        <v>24</v>
      </c>
      <c r="L1097" s="12">
        <v>836</v>
      </c>
      <c r="M1097" s="16">
        <v>836</v>
      </c>
      <c r="N1097" s="14" t="s">
        <v>2250</v>
      </c>
      <c r="O1097" s="17">
        <v>1132000</v>
      </c>
      <c r="P1097" s="17">
        <v>208173.91304347801</v>
      </c>
      <c r="Q1097" s="18">
        <v>1340000</v>
      </c>
      <c r="R1097" s="18">
        <f t="shared" si="92"/>
        <v>270626.08695652138</v>
      </c>
      <c r="S1097" s="18">
        <v>0</v>
      </c>
      <c r="T1097" s="18">
        <f t="shared" si="93"/>
        <v>1402626.0869565215</v>
      </c>
      <c r="U1097" s="18">
        <f t="shared" si="94"/>
        <v>1402600</v>
      </c>
      <c r="V1097" s="13" t="s">
        <v>361</v>
      </c>
      <c r="W1097" s="13" t="s">
        <v>1888</v>
      </c>
      <c r="X1097" s="50" t="s">
        <v>5943</v>
      </c>
      <c r="Y1097" s="13" t="s">
        <v>60</v>
      </c>
      <c r="Z1097" s="19">
        <v>43294</v>
      </c>
      <c r="AA1097" s="20">
        <f t="shared" si="95"/>
        <v>1402600</v>
      </c>
      <c r="AB1097" s="20">
        <v>1417700</v>
      </c>
      <c r="AC1097" s="24"/>
      <c r="AD1097" s="147"/>
    </row>
    <row r="1098" spans="1:30" s="128" customFormat="1" ht="33" x14ac:dyDescent="0.25">
      <c r="A1098" s="135">
        <v>1092</v>
      </c>
      <c r="B1098" s="40" t="s">
        <v>4841</v>
      </c>
      <c r="C1098" s="12" t="s">
        <v>2255</v>
      </c>
      <c r="D1098" s="13" t="s">
        <v>2248</v>
      </c>
      <c r="E1098" s="13" t="s">
        <v>4325</v>
      </c>
      <c r="F1098" s="12" t="s">
        <v>2256</v>
      </c>
      <c r="G1098" s="14" t="s">
        <v>2251</v>
      </c>
      <c r="H1098" s="14" t="s">
        <v>2251</v>
      </c>
      <c r="I1098" s="15" t="s">
        <v>2251</v>
      </c>
      <c r="J1098" s="12" t="s">
        <v>5</v>
      </c>
      <c r="K1098" s="12" t="s">
        <v>24</v>
      </c>
      <c r="L1098" s="12">
        <v>836</v>
      </c>
      <c r="M1098" s="16">
        <v>836</v>
      </c>
      <c r="N1098" s="14" t="s">
        <v>2250</v>
      </c>
      <c r="O1098" s="17">
        <v>1132000</v>
      </c>
      <c r="P1098" s="17">
        <v>208173.91304347801</v>
      </c>
      <c r="Q1098" s="18">
        <v>1340000</v>
      </c>
      <c r="R1098" s="18">
        <f t="shared" si="92"/>
        <v>270626.08695652138</v>
      </c>
      <c r="S1098" s="18">
        <v>0</v>
      </c>
      <c r="T1098" s="18">
        <f t="shared" si="93"/>
        <v>1402626.0869565215</v>
      </c>
      <c r="U1098" s="18">
        <f t="shared" si="94"/>
        <v>1402600</v>
      </c>
      <c r="V1098" s="13" t="s">
        <v>361</v>
      </c>
      <c r="W1098" s="13" t="s">
        <v>1888</v>
      </c>
      <c r="X1098" s="50" t="s">
        <v>5943</v>
      </c>
      <c r="Y1098" s="13" t="s">
        <v>29</v>
      </c>
      <c r="Z1098" s="19">
        <v>43294</v>
      </c>
      <c r="AA1098" s="20">
        <f t="shared" si="95"/>
        <v>1402600</v>
      </c>
      <c r="AB1098" s="20">
        <v>1417700</v>
      </c>
      <c r="AC1098" s="24"/>
      <c r="AD1098" s="147"/>
    </row>
    <row r="1099" spans="1:30" s="128" customFormat="1" ht="33" x14ac:dyDescent="0.25">
      <c r="A1099" s="135">
        <v>1093</v>
      </c>
      <c r="B1099" s="40" t="s">
        <v>4842</v>
      </c>
      <c r="C1099" s="12" t="s">
        <v>2253</v>
      </c>
      <c r="D1099" s="13" t="s">
        <v>2248</v>
      </c>
      <c r="E1099" s="13" t="s">
        <v>4325</v>
      </c>
      <c r="F1099" s="12" t="s">
        <v>2254</v>
      </c>
      <c r="G1099" s="14" t="s">
        <v>2249</v>
      </c>
      <c r="H1099" s="14" t="s">
        <v>2249</v>
      </c>
      <c r="I1099" s="15" t="s">
        <v>2249</v>
      </c>
      <c r="J1099" s="12" t="s">
        <v>5</v>
      </c>
      <c r="K1099" s="12" t="s">
        <v>24</v>
      </c>
      <c r="L1099" s="12">
        <v>836</v>
      </c>
      <c r="M1099" s="16">
        <v>836</v>
      </c>
      <c r="N1099" s="14" t="s">
        <v>2250</v>
      </c>
      <c r="O1099" s="17">
        <v>1132000</v>
      </c>
      <c r="P1099" s="17">
        <v>208173.91304347801</v>
      </c>
      <c r="Q1099" s="18">
        <v>1340000</v>
      </c>
      <c r="R1099" s="18">
        <f t="shared" ref="R1099:R1162" si="96">+P1099/1800000*2340000</f>
        <v>270626.08695652138</v>
      </c>
      <c r="S1099" s="18">
        <v>0</v>
      </c>
      <c r="T1099" s="18">
        <f t="shared" ref="T1099:T1162" si="97">+O1099+R1099+S1099</f>
        <v>1402626.0869565215</v>
      </c>
      <c r="U1099" s="18">
        <f t="shared" ref="U1099:U1162" si="98">ROUNDDOWN(T1099,-2)</f>
        <v>1402600</v>
      </c>
      <c r="V1099" s="13" t="s">
        <v>361</v>
      </c>
      <c r="W1099" s="13" t="s">
        <v>1888</v>
      </c>
      <c r="X1099" s="50" t="s">
        <v>5943</v>
      </c>
      <c r="Y1099" s="13" t="s">
        <v>29</v>
      </c>
      <c r="Z1099" s="19">
        <v>43294</v>
      </c>
      <c r="AA1099" s="20">
        <f t="shared" ref="AA1099:AA1162" si="99">U1099</f>
        <v>1402600</v>
      </c>
      <c r="AB1099" s="20">
        <v>1417700</v>
      </c>
      <c r="AC1099" s="24"/>
      <c r="AD1099" s="147"/>
    </row>
    <row r="1100" spans="1:30" s="128" customFormat="1" ht="49.5" x14ac:dyDescent="0.25">
      <c r="A1100" s="135">
        <v>1094</v>
      </c>
      <c r="B1100" s="40" t="s">
        <v>4843</v>
      </c>
      <c r="C1100" s="12" t="s">
        <v>2257</v>
      </c>
      <c r="D1100" s="13" t="s">
        <v>2248</v>
      </c>
      <c r="E1100" s="13" t="s">
        <v>4325</v>
      </c>
      <c r="F1100" s="12" t="s">
        <v>2258</v>
      </c>
      <c r="G1100" s="14" t="s">
        <v>4015</v>
      </c>
      <c r="H1100" s="14" t="s">
        <v>4015</v>
      </c>
      <c r="I1100" s="15" t="s">
        <v>2252</v>
      </c>
      <c r="J1100" s="12" t="s">
        <v>5</v>
      </c>
      <c r="K1100" s="12" t="s">
        <v>24</v>
      </c>
      <c r="L1100" s="12">
        <v>836</v>
      </c>
      <c r="M1100" s="16">
        <v>836</v>
      </c>
      <c r="N1100" s="14" t="s">
        <v>2250</v>
      </c>
      <c r="O1100" s="17">
        <v>1132000</v>
      </c>
      <c r="P1100" s="17">
        <v>208173.91304347801</v>
      </c>
      <c r="Q1100" s="18">
        <v>1340000</v>
      </c>
      <c r="R1100" s="18">
        <f t="shared" si="96"/>
        <v>270626.08695652138</v>
      </c>
      <c r="S1100" s="18">
        <v>0</v>
      </c>
      <c r="T1100" s="18">
        <f t="shared" si="97"/>
        <v>1402626.0869565215</v>
      </c>
      <c r="U1100" s="18">
        <f t="shared" si="98"/>
        <v>1402600</v>
      </c>
      <c r="V1100" s="13" t="s">
        <v>361</v>
      </c>
      <c r="W1100" s="13" t="s">
        <v>1888</v>
      </c>
      <c r="X1100" s="50" t="s">
        <v>5943</v>
      </c>
      <c r="Y1100" s="13" t="s">
        <v>29</v>
      </c>
      <c r="Z1100" s="19">
        <v>43294</v>
      </c>
      <c r="AA1100" s="20">
        <f t="shared" si="99"/>
        <v>1402600</v>
      </c>
      <c r="AB1100" s="20">
        <v>1417700</v>
      </c>
      <c r="AC1100" s="24"/>
      <c r="AD1100" s="147"/>
    </row>
    <row r="1101" spans="1:30" s="128" customFormat="1" ht="33" x14ac:dyDescent="0.25">
      <c r="A1101" s="135">
        <v>1095</v>
      </c>
      <c r="B1101" s="40" t="s">
        <v>4844</v>
      </c>
      <c r="C1101" s="12" t="s">
        <v>2271</v>
      </c>
      <c r="D1101" s="13" t="s">
        <v>2268</v>
      </c>
      <c r="E1101" s="13" t="s">
        <v>4325</v>
      </c>
      <c r="F1101" s="12" t="s">
        <v>2272</v>
      </c>
      <c r="G1101" s="14" t="s">
        <v>2269</v>
      </c>
      <c r="H1101" s="14" t="s">
        <v>2269</v>
      </c>
      <c r="I1101" s="15" t="s">
        <v>2269</v>
      </c>
      <c r="J1101" s="12" t="s">
        <v>5</v>
      </c>
      <c r="K1101" s="12" t="s">
        <v>24</v>
      </c>
      <c r="L1101" s="12">
        <v>837</v>
      </c>
      <c r="M1101" s="16">
        <v>837</v>
      </c>
      <c r="N1101" s="14" t="s">
        <v>2270</v>
      </c>
      <c r="O1101" s="17">
        <v>1282000</v>
      </c>
      <c r="P1101" s="17">
        <v>278608.69565217401</v>
      </c>
      <c r="Q1101" s="18">
        <v>1560000</v>
      </c>
      <c r="R1101" s="18">
        <f t="shared" si="96"/>
        <v>362191.30434782617</v>
      </c>
      <c r="S1101" s="18">
        <v>0</v>
      </c>
      <c r="T1101" s="18">
        <f t="shared" si="97"/>
        <v>1644191.3043478262</v>
      </c>
      <c r="U1101" s="18">
        <f t="shared" si="98"/>
        <v>1644100</v>
      </c>
      <c r="V1101" s="13" t="s">
        <v>361</v>
      </c>
      <c r="W1101" s="13" t="s">
        <v>1888</v>
      </c>
      <c r="X1101" s="50" t="s">
        <v>5943</v>
      </c>
      <c r="Y1101" s="13" t="s">
        <v>29</v>
      </c>
      <c r="Z1101" s="19">
        <v>43294</v>
      </c>
      <c r="AA1101" s="20">
        <f t="shared" si="99"/>
        <v>1644100</v>
      </c>
      <c r="AB1101" s="20">
        <v>1664400</v>
      </c>
      <c r="AC1101" s="24" t="s">
        <v>2224</v>
      </c>
      <c r="AD1101" s="147"/>
    </row>
    <row r="1102" spans="1:30" s="128" customFormat="1" ht="33" x14ac:dyDescent="0.25">
      <c r="A1102" s="135">
        <v>1096</v>
      </c>
      <c r="B1102" s="40" t="s">
        <v>4845</v>
      </c>
      <c r="C1102" s="12" t="s">
        <v>2273</v>
      </c>
      <c r="D1102" s="13" t="s">
        <v>2268</v>
      </c>
      <c r="E1102" s="13" t="s">
        <v>4325</v>
      </c>
      <c r="F1102" s="12" t="s">
        <v>2274</v>
      </c>
      <c r="G1102" s="14" t="s">
        <v>2275</v>
      </c>
      <c r="H1102" s="14" t="s">
        <v>2275</v>
      </c>
      <c r="I1102" s="15" t="s">
        <v>2275</v>
      </c>
      <c r="J1102" s="12" t="s">
        <v>5</v>
      </c>
      <c r="K1102" s="12" t="s">
        <v>18</v>
      </c>
      <c r="L1102" s="12">
        <v>837</v>
      </c>
      <c r="M1102" s="16">
        <v>837</v>
      </c>
      <c r="N1102" s="14" t="s">
        <v>2270</v>
      </c>
      <c r="O1102" s="17">
        <v>1282000</v>
      </c>
      <c r="P1102" s="17">
        <v>278608.69565217401</v>
      </c>
      <c r="Q1102" s="18">
        <v>1560000</v>
      </c>
      <c r="R1102" s="18">
        <f t="shared" si="96"/>
        <v>362191.30434782617</v>
      </c>
      <c r="S1102" s="18">
        <v>0</v>
      </c>
      <c r="T1102" s="18">
        <f t="shared" si="97"/>
        <v>1644191.3043478262</v>
      </c>
      <c r="U1102" s="18">
        <f t="shared" si="98"/>
        <v>1644100</v>
      </c>
      <c r="V1102" s="13" t="s">
        <v>361</v>
      </c>
      <c r="W1102" s="13" t="s">
        <v>1888</v>
      </c>
      <c r="X1102" s="50" t="s">
        <v>5943</v>
      </c>
      <c r="Y1102" s="13" t="s">
        <v>29</v>
      </c>
      <c r="Z1102" s="19">
        <v>43294</v>
      </c>
      <c r="AA1102" s="20">
        <f t="shared" si="99"/>
        <v>1644100</v>
      </c>
      <c r="AB1102" s="20">
        <v>1664400</v>
      </c>
      <c r="AC1102" s="24" t="s">
        <v>2224</v>
      </c>
      <c r="AD1102" s="147"/>
    </row>
    <row r="1103" spans="1:30" s="128" customFormat="1" ht="33" x14ac:dyDescent="0.25">
      <c r="A1103" s="135">
        <v>1097</v>
      </c>
      <c r="B1103" s="40" t="s">
        <v>4847</v>
      </c>
      <c r="C1103" s="12" t="s">
        <v>2286</v>
      </c>
      <c r="D1103" s="13" t="s">
        <v>2276</v>
      </c>
      <c r="E1103" s="13" t="s">
        <v>4325</v>
      </c>
      <c r="F1103" s="12" t="s">
        <v>2287</v>
      </c>
      <c r="G1103" s="14" t="s">
        <v>4016</v>
      </c>
      <c r="H1103" s="14" t="s">
        <v>4016</v>
      </c>
      <c r="I1103" s="15" t="s">
        <v>2279</v>
      </c>
      <c r="J1103" s="12" t="s">
        <v>5</v>
      </c>
      <c r="K1103" s="12" t="s">
        <v>18</v>
      </c>
      <c r="L1103" s="12">
        <v>838</v>
      </c>
      <c r="M1103" s="16">
        <v>838</v>
      </c>
      <c r="N1103" s="14" t="s">
        <v>2277</v>
      </c>
      <c r="O1103" s="17">
        <v>882000</v>
      </c>
      <c r="P1103" s="17">
        <v>278608.69565217401</v>
      </c>
      <c r="Q1103" s="18">
        <v>1160000</v>
      </c>
      <c r="R1103" s="18">
        <f t="shared" si="96"/>
        <v>362191.30434782617</v>
      </c>
      <c r="S1103" s="18">
        <v>0</v>
      </c>
      <c r="T1103" s="18">
        <f t="shared" si="97"/>
        <v>1244191.3043478262</v>
      </c>
      <c r="U1103" s="18">
        <f t="shared" si="98"/>
        <v>1244100</v>
      </c>
      <c r="V1103" s="13" t="s">
        <v>361</v>
      </c>
      <c r="W1103" s="13" t="s">
        <v>1888</v>
      </c>
      <c r="X1103" s="50" t="s">
        <v>5943</v>
      </c>
      <c r="Y1103" s="13" t="s">
        <v>29</v>
      </c>
      <c r="Z1103" s="19">
        <v>43294</v>
      </c>
      <c r="AA1103" s="20">
        <f t="shared" si="99"/>
        <v>1244100</v>
      </c>
      <c r="AB1103" s="20">
        <v>1264400</v>
      </c>
      <c r="AC1103" s="24"/>
      <c r="AD1103" s="147"/>
    </row>
    <row r="1104" spans="1:30" s="128" customFormat="1" ht="33" x14ac:dyDescent="0.25">
      <c r="A1104" s="135">
        <v>1098</v>
      </c>
      <c r="B1104" s="40" t="s">
        <v>4848</v>
      </c>
      <c r="C1104" s="12" t="s">
        <v>2284</v>
      </c>
      <c r="D1104" s="13" t="s">
        <v>2276</v>
      </c>
      <c r="E1104" s="13" t="s">
        <v>4325</v>
      </c>
      <c r="F1104" s="12" t="s">
        <v>2285</v>
      </c>
      <c r="G1104" s="14" t="s">
        <v>2278</v>
      </c>
      <c r="H1104" s="14" t="s">
        <v>2278</v>
      </c>
      <c r="I1104" s="15" t="s">
        <v>2278</v>
      </c>
      <c r="J1104" s="12" t="s">
        <v>5</v>
      </c>
      <c r="K1104" s="12" t="s">
        <v>18</v>
      </c>
      <c r="L1104" s="12">
        <v>838</v>
      </c>
      <c r="M1104" s="16">
        <v>838</v>
      </c>
      <c r="N1104" s="14" t="s">
        <v>2277</v>
      </c>
      <c r="O1104" s="17">
        <v>882000</v>
      </c>
      <c r="P1104" s="17">
        <v>278608.69565217401</v>
      </c>
      <c r="Q1104" s="18">
        <v>1160000</v>
      </c>
      <c r="R1104" s="18">
        <f t="shared" si="96"/>
        <v>362191.30434782617</v>
      </c>
      <c r="S1104" s="18">
        <v>0</v>
      </c>
      <c r="T1104" s="18">
        <f t="shared" si="97"/>
        <v>1244191.3043478262</v>
      </c>
      <c r="U1104" s="18">
        <f t="shared" si="98"/>
        <v>1244100</v>
      </c>
      <c r="V1104" s="13" t="s">
        <v>361</v>
      </c>
      <c r="W1104" s="13" t="s">
        <v>1888</v>
      </c>
      <c r="X1104" s="44"/>
      <c r="Y1104" s="13" t="s">
        <v>29</v>
      </c>
      <c r="Z1104" s="19">
        <v>43294</v>
      </c>
      <c r="AA1104" s="20">
        <f t="shared" si="99"/>
        <v>1244100</v>
      </c>
      <c r="AB1104" s="20">
        <v>1264400</v>
      </c>
      <c r="AC1104" s="24"/>
      <c r="AD1104" s="147"/>
    </row>
    <row r="1105" spans="1:30" s="128" customFormat="1" ht="33" x14ac:dyDescent="0.25">
      <c r="A1105" s="135">
        <v>1099</v>
      </c>
      <c r="B1105" s="40" t="s">
        <v>4849</v>
      </c>
      <c r="C1105" s="12" t="s">
        <v>2288</v>
      </c>
      <c r="D1105" s="13" t="s">
        <v>2276</v>
      </c>
      <c r="E1105" s="13" t="s">
        <v>4325</v>
      </c>
      <c r="F1105" s="12" t="s">
        <v>2289</v>
      </c>
      <c r="G1105" s="14" t="s">
        <v>2283</v>
      </c>
      <c r="H1105" s="14" t="s">
        <v>2283</v>
      </c>
      <c r="I1105" s="15" t="s">
        <v>2283</v>
      </c>
      <c r="J1105" s="12" t="s">
        <v>5</v>
      </c>
      <c r="K1105" s="12" t="s">
        <v>24</v>
      </c>
      <c r="L1105" s="12">
        <v>838</v>
      </c>
      <c r="M1105" s="16">
        <v>838</v>
      </c>
      <c r="N1105" s="14" t="s">
        <v>2277</v>
      </c>
      <c r="O1105" s="17">
        <v>882000</v>
      </c>
      <c r="P1105" s="17">
        <v>278608.69565217401</v>
      </c>
      <c r="Q1105" s="18">
        <v>1160000</v>
      </c>
      <c r="R1105" s="18">
        <f t="shared" si="96"/>
        <v>362191.30434782617</v>
      </c>
      <c r="S1105" s="18">
        <v>0</v>
      </c>
      <c r="T1105" s="18">
        <f t="shared" si="97"/>
        <v>1244191.3043478262</v>
      </c>
      <c r="U1105" s="18">
        <f t="shared" si="98"/>
        <v>1244100</v>
      </c>
      <c r="V1105" s="13" t="s">
        <v>361</v>
      </c>
      <c r="W1105" s="13" t="s">
        <v>1888</v>
      </c>
      <c r="X1105" s="50" t="s">
        <v>5943</v>
      </c>
      <c r="Y1105" s="13" t="s">
        <v>29</v>
      </c>
      <c r="Z1105" s="19">
        <v>43294</v>
      </c>
      <c r="AA1105" s="20">
        <f t="shared" si="99"/>
        <v>1244100</v>
      </c>
      <c r="AB1105" s="20">
        <v>1264400</v>
      </c>
      <c r="AC1105" s="24"/>
      <c r="AD1105" s="147"/>
    </row>
    <row r="1106" spans="1:30" s="128" customFormat="1" ht="33" x14ac:dyDescent="0.25">
      <c r="A1106" s="135">
        <v>1100</v>
      </c>
      <c r="B1106" s="40" t="s">
        <v>4850</v>
      </c>
      <c r="C1106" s="12" t="s">
        <v>2290</v>
      </c>
      <c r="D1106" s="13" t="s">
        <v>2291</v>
      </c>
      <c r="E1106" s="13" t="s">
        <v>4325</v>
      </c>
      <c r="F1106" s="12" t="s">
        <v>2292</v>
      </c>
      <c r="G1106" s="14" t="s">
        <v>2293</v>
      </c>
      <c r="H1106" s="14" t="s">
        <v>2293</v>
      </c>
      <c r="I1106" s="15" t="s">
        <v>2293</v>
      </c>
      <c r="J1106" s="12" t="s">
        <v>5</v>
      </c>
      <c r="K1106" s="12" t="s">
        <v>18</v>
      </c>
      <c r="L1106" s="12">
        <v>839</v>
      </c>
      <c r="M1106" s="16">
        <v>839</v>
      </c>
      <c r="N1106" s="14" t="s">
        <v>2294</v>
      </c>
      <c r="O1106" s="17">
        <v>682000</v>
      </c>
      <c r="P1106" s="17">
        <v>190956.52173913</v>
      </c>
      <c r="Q1106" s="18">
        <v>872000</v>
      </c>
      <c r="R1106" s="18">
        <f t="shared" si="96"/>
        <v>248243.47826086899</v>
      </c>
      <c r="S1106" s="18">
        <v>0</v>
      </c>
      <c r="T1106" s="18">
        <f t="shared" si="97"/>
        <v>930243.47826086893</v>
      </c>
      <c r="U1106" s="18">
        <f t="shared" si="98"/>
        <v>930200</v>
      </c>
      <c r="V1106" s="13" t="s">
        <v>361</v>
      </c>
      <c r="W1106" s="13" t="s">
        <v>1888</v>
      </c>
      <c r="X1106" s="50" t="s">
        <v>5943</v>
      </c>
      <c r="Y1106" s="13" t="s">
        <v>29</v>
      </c>
      <c r="Z1106" s="19">
        <v>43294</v>
      </c>
      <c r="AA1106" s="20">
        <f t="shared" si="99"/>
        <v>930200</v>
      </c>
      <c r="AB1106" s="20">
        <v>944100</v>
      </c>
      <c r="AC1106" s="24"/>
      <c r="AD1106" s="147"/>
    </row>
    <row r="1107" spans="1:30" s="128" customFormat="1" ht="33" x14ac:dyDescent="0.25">
      <c r="A1107" s="135">
        <v>1101</v>
      </c>
      <c r="B1107" s="40" t="s">
        <v>4851</v>
      </c>
      <c r="C1107" s="12" t="s">
        <v>2300</v>
      </c>
      <c r="D1107" s="13" t="s">
        <v>2298</v>
      </c>
      <c r="E1107" s="13" t="s">
        <v>4325</v>
      </c>
      <c r="F1107" s="12" t="s">
        <v>2295</v>
      </c>
      <c r="G1107" s="14" t="s">
        <v>2296</v>
      </c>
      <c r="H1107" s="14" t="s">
        <v>2296</v>
      </c>
      <c r="I1107" s="15" t="s">
        <v>2296</v>
      </c>
      <c r="J1107" s="12" t="s">
        <v>5</v>
      </c>
      <c r="K1107" s="12" t="s">
        <v>18</v>
      </c>
      <c r="L1107" s="12">
        <v>840</v>
      </c>
      <c r="M1107" s="16">
        <v>840</v>
      </c>
      <c r="N1107" s="14" t="s">
        <v>2299</v>
      </c>
      <c r="O1107" s="17">
        <v>882000</v>
      </c>
      <c r="P1107" s="17">
        <v>255130.43478260899</v>
      </c>
      <c r="Q1107" s="18">
        <v>1137000</v>
      </c>
      <c r="R1107" s="18">
        <f t="shared" si="96"/>
        <v>331669.5652173917</v>
      </c>
      <c r="S1107" s="18">
        <v>0</v>
      </c>
      <c r="T1107" s="18">
        <f t="shared" si="97"/>
        <v>1213669.5652173916</v>
      </c>
      <c r="U1107" s="18">
        <f t="shared" si="98"/>
        <v>1213600</v>
      </c>
      <c r="V1107" s="13" t="s">
        <v>361</v>
      </c>
      <c r="W1107" s="13" t="s">
        <v>1888</v>
      </c>
      <c r="X1107" s="50" t="s">
        <v>5943</v>
      </c>
      <c r="Y1107" s="13" t="s">
        <v>29</v>
      </c>
      <c r="Z1107" s="19">
        <v>43294</v>
      </c>
      <c r="AA1107" s="20">
        <f t="shared" si="99"/>
        <v>1213600</v>
      </c>
      <c r="AB1107" s="20">
        <v>1232200</v>
      </c>
      <c r="AC1107" s="24"/>
      <c r="AD1107" s="147"/>
    </row>
    <row r="1108" spans="1:30" s="128" customFormat="1" ht="33" x14ac:dyDescent="0.25">
      <c r="A1108" s="135">
        <v>1102</v>
      </c>
      <c r="B1108" s="40" t="s">
        <v>4852</v>
      </c>
      <c r="C1108" s="12" t="s">
        <v>2297</v>
      </c>
      <c r="D1108" s="13" t="s">
        <v>2298</v>
      </c>
      <c r="E1108" s="13" t="s">
        <v>4325</v>
      </c>
      <c r="F1108" s="12" t="s">
        <v>2292</v>
      </c>
      <c r="G1108" s="14" t="s">
        <v>2293</v>
      </c>
      <c r="H1108" s="14" t="s">
        <v>2293</v>
      </c>
      <c r="I1108" s="15" t="s">
        <v>2293</v>
      </c>
      <c r="J1108" s="12" t="s">
        <v>5</v>
      </c>
      <c r="K1108" s="12" t="s">
        <v>18</v>
      </c>
      <c r="L1108" s="12">
        <v>840</v>
      </c>
      <c r="M1108" s="16">
        <v>840</v>
      </c>
      <c r="N1108" s="14" t="s">
        <v>2299</v>
      </c>
      <c r="O1108" s="17">
        <v>882000</v>
      </c>
      <c r="P1108" s="17">
        <v>255130.43478260899</v>
      </c>
      <c r="Q1108" s="18">
        <v>1137000</v>
      </c>
      <c r="R1108" s="18">
        <f t="shared" si="96"/>
        <v>331669.5652173917</v>
      </c>
      <c r="S1108" s="18">
        <v>0</v>
      </c>
      <c r="T1108" s="18">
        <f t="shared" si="97"/>
        <v>1213669.5652173916</v>
      </c>
      <c r="U1108" s="18">
        <f t="shared" si="98"/>
        <v>1213600</v>
      </c>
      <c r="V1108" s="13" t="s">
        <v>361</v>
      </c>
      <c r="W1108" s="13" t="s">
        <v>1888</v>
      </c>
      <c r="X1108" s="50" t="s">
        <v>5943</v>
      </c>
      <c r="Y1108" s="13" t="s">
        <v>29</v>
      </c>
      <c r="Z1108" s="19">
        <v>43294</v>
      </c>
      <c r="AA1108" s="20">
        <f t="shared" si="99"/>
        <v>1213600</v>
      </c>
      <c r="AB1108" s="20">
        <v>1232200</v>
      </c>
      <c r="AC1108" s="24"/>
      <c r="AD1108" s="147"/>
    </row>
    <row r="1109" spans="1:30" s="128" customFormat="1" ht="33" x14ac:dyDescent="0.25">
      <c r="A1109" s="135">
        <v>1103</v>
      </c>
      <c r="B1109" s="40" t="s">
        <v>4853</v>
      </c>
      <c r="C1109" s="12" t="s">
        <v>2303</v>
      </c>
      <c r="D1109" s="13" t="s">
        <v>2301</v>
      </c>
      <c r="E1109" s="13" t="s">
        <v>4332</v>
      </c>
      <c r="F1109" s="12" t="s">
        <v>2304</v>
      </c>
      <c r="G1109" s="14" t="s">
        <v>2305</v>
      </c>
      <c r="H1109" s="14" t="s">
        <v>2305</v>
      </c>
      <c r="I1109" s="15" t="s">
        <v>2305</v>
      </c>
      <c r="J1109" s="12" t="s">
        <v>5</v>
      </c>
      <c r="K1109" s="12" t="s">
        <v>24</v>
      </c>
      <c r="L1109" s="12">
        <v>844</v>
      </c>
      <c r="M1109" s="16">
        <v>844</v>
      </c>
      <c r="N1109" s="14" t="s">
        <v>2302</v>
      </c>
      <c r="O1109" s="17">
        <v>1082000</v>
      </c>
      <c r="P1109" s="17">
        <v>184695.652173913</v>
      </c>
      <c r="Q1109" s="18">
        <v>1266000</v>
      </c>
      <c r="R1109" s="18">
        <f t="shared" si="96"/>
        <v>240104.34782608689</v>
      </c>
      <c r="S1109" s="18">
        <v>0</v>
      </c>
      <c r="T1109" s="18">
        <f t="shared" si="97"/>
        <v>1322104.3478260869</v>
      </c>
      <c r="U1109" s="18">
        <f t="shared" si="98"/>
        <v>1322100</v>
      </c>
      <c r="V1109" s="13" t="s">
        <v>19</v>
      </c>
      <c r="W1109" s="13" t="s">
        <v>1888</v>
      </c>
      <c r="X1109" s="50" t="s">
        <v>5944</v>
      </c>
      <c r="Y1109" s="13" t="s">
        <v>25</v>
      </c>
      <c r="Z1109" s="19">
        <v>43294</v>
      </c>
      <c r="AA1109" s="20">
        <f t="shared" si="99"/>
        <v>1322100</v>
      </c>
      <c r="AB1109" s="20">
        <v>1335500</v>
      </c>
      <c r="AC1109" s="24"/>
      <c r="AD1109" s="147"/>
    </row>
    <row r="1110" spans="1:30" s="128" customFormat="1" ht="33" x14ac:dyDescent="0.25">
      <c r="A1110" s="135">
        <v>1104</v>
      </c>
      <c r="B1110" s="40" t="s">
        <v>4854</v>
      </c>
      <c r="C1110" s="12" t="s">
        <v>2306</v>
      </c>
      <c r="D1110" s="13" t="s">
        <v>2301</v>
      </c>
      <c r="E1110" s="13" t="s">
        <v>4332</v>
      </c>
      <c r="F1110" s="12" t="s">
        <v>2307</v>
      </c>
      <c r="G1110" s="14" t="s">
        <v>2308</v>
      </c>
      <c r="H1110" s="14" t="s">
        <v>2308</v>
      </c>
      <c r="I1110" s="15" t="s">
        <v>2308</v>
      </c>
      <c r="J1110" s="12" t="s">
        <v>5</v>
      </c>
      <c r="K1110" s="12" t="s">
        <v>24</v>
      </c>
      <c r="L1110" s="12">
        <v>844</v>
      </c>
      <c r="M1110" s="16">
        <v>844</v>
      </c>
      <c r="N1110" s="14" t="s">
        <v>2302</v>
      </c>
      <c r="O1110" s="17">
        <v>1082000</v>
      </c>
      <c r="P1110" s="17">
        <v>184695.652173913</v>
      </c>
      <c r="Q1110" s="18">
        <v>1266000</v>
      </c>
      <c r="R1110" s="18">
        <f t="shared" si="96"/>
        <v>240104.34782608689</v>
      </c>
      <c r="S1110" s="18">
        <v>0</v>
      </c>
      <c r="T1110" s="18">
        <f t="shared" si="97"/>
        <v>1322104.3478260869</v>
      </c>
      <c r="U1110" s="18">
        <f t="shared" si="98"/>
        <v>1322100</v>
      </c>
      <c r="V1110" s="13" t="s">
        <v>19</v>
      </c>
      <c r="W1110" s="13" t="s">
        <v>1888</v>
      </c>
      <c r="X1110" s="50" t="s">
        <v>5944</v>
      </c>
      <c r="Y1110" s="13" t="s">
        <v>25</v>
      </c>
      <c r="Z1110" s="19">
        <v>43294</v>
      </c>
      <c r="AA1110" s="20">
        <f t="shared" si="99"/>
        <v>1322100</v>
      </c>
      <c r="AB1110" s="20">
        <v>1335500</v>
      </c>
      <c r="AC1110" s="24"/>
      <c r="AD1110" s="147"/>
    </row>
    <row r="1111" spans="1:30" s="128" customFormat="1" ht="33" x14ac:dyDescent="0.25">
      <c r="A1111" s="135">
        <v>1105</v>
      </c>
      <c r="B1111" s="40" t="s">
        <v>4855</v>
      </c>
      <c r="C1111" s="12" t="s">
        <v>2309</v>
      </c>
      <c r="D1111" s="13" t="s">
        <v>2301</v>
      </c>
      <c r="E1111" s="13" t="s">
        <v>4332</v>
      </c>
      <c r="F1111" s="12" t="s">
        <v>2310</v>
      </c>
      <c r="G1111" s="14" t="s">
        <v>2311</v>
      </c>
      <c r="H1111" s="14" t="s">
        <v>2311</v>
      </c>
      <c r="I1111" s="15" t="s">
        <v>2311</v>
      </c>
      <c r="J1111" s="12" t="s">
        <v>5</v>
      </c>
      <c r="K1111" s="12" t="s">
        <v>24</v>
      </c>
      <c r="L1111" s="12">
        <v>844</v>
      </c>
      <c r="M1111" s="16">
        <v>844</v>
      </c>
      <c r="N1111" s="14" t="s">
        <v>2302</v>
      </c>
      <c r="O1111" s="17">
        <v>1082000</v>
      </c>
      <c r="P1111" s="17">
        <v>184695.652173913</v>
      </c>
      <c r="Q1111" s="18">
        <v>1266000</v>
      </c>
      <c r="R1111" s="18">
        <f t="shared" si="96"/>
        <v>240104.34782608689</v>
      </c>
      <c r="S1111" s="18">
        <v>0</v>
      </c>
      <c r="T1111" s="18">
        <f t="shared" si="97"/>
        <v>1322104.3478260869</v>
      </c>
      <c r="U1111" s="18">
        <f t="shared" si="98"/>
        <v>1322100</v>
      </c>
      <c r="V1111" s="13" t="s">
        <v>19</v>
      </c>
      <c r="W1111" s="13" t="s">
        <v>1888</v>
      </c>
      <c r="X1111" s="50" t="s">
        <v>5944</v>
      </c>
      <c r="Y1111" s="13" t="s">
        <v>25</v>
      </c>
      <c r="Z1111" s="19">
        <v>43294</v>
      </c>
      <c r="AA1111" s="20">
        <f t="shared" si="99"/>
        <v>1322100</v>
      </c>
      <c r="AB1111" s="20">
        <v>1335500</v>
      </c>
      <c r="AC1111" s="24"/>
      <c r="AD1111" s="147"/>
    </row>
    <row r="1112" spans="1:30" s="128" customFormat="1" ht="33" x14ac:dyDescent="0.25">
      <c r="A1112" s="135">
        <v>1106</v>
      </c>
      <c r="B1112" s="40" t="s">
        <v>4856</v>
      </c>
      <c r="C1112" s="12" t="s">
        <v>2314</v>
      </c>
      <c r="D1112" s="13" t="s">
        <v>2301</v>
      </c>
      <c r="E1112" s="13" t="s">
        <v>4325</v>
      </c>
      <c r="F1112" s="12" t="s">
        <v>2315</v>
      </c>
      <c r="G1112" s="14" t="s">
        <v>2312</v>
      </c>
      <c r="H1112" s="14" t="s">
        <v>2312</v>
      </c>
      <c r="I1112" s="15" t="s">
        <v>2312</v>
      </c>
      <c r="J1112" s="12" t="s">
        <v>5</v>
      </c>
      <c r="K1112" s="12" t="s">
        <v>24</v>
      </c>
      <c r="L1112" s="12">
        <v>844</v>
      </c>
      <c r="M1112" s="16">
        <v>844</v>
      </c>
      <c r="N1112" s="14" t="s">
        <v>2302</v>
      </c>
      <c r="O1112" s="17">
        <v>1082000</v>
      </c>
      <c r="P1112" s="17">
        <v>184695.652173913</v>
      </c>
      <c r="Q1112" s="18">
        <v>1266000</v>
      </c>
      <c r="R1112" s="18">
        <f t="shared" si="96"/>
        <v>240104.34782608689</v>
      </c>
      <c r="S1112" s="18">
        <v>0</v>
      </c>
      <c r="T1112" s="18">
        <f t="shared" si="97"/>
        <v>1322104.3478260869</v>
      </c>
      <c r="U1112" s="18">
        <f t="shared" si="98"/>
        <v>1322100</v>
      </c>
      <c r="V1112" s="13" t="s">
        <v>361</v>
      </c>
      <c r="W1112" s="13" t="s">
        <v>1888</v>
      </c>
      <c r="X1112" s="50" t="s">
        <v>5943</v>
      </c>
      <c r="Y1112" s="13" t="s">
        <v>60</v>
      </c>
      <c r="Z1112" s="19">
        <v>43294</v>
      </c>
      <c r="AA1112" s="20">
        <f t="shared" si="99"/>
        <v>1322100</v>
      </c>
      <c r="AB1112" s="20">
        <v>1335500</v>
      </c>
      <c r="AC1112" s="24"/>
      <c r="AD1112" s="147"/>
    </row>
    <row r="1113" spans="1:30" s="128" customFormat="1" ht="33" x14ac:dyDescent="0.25">
      <c r="A1113" s="135">
        <v>1107</v>
      </c>
      <c r="B1113" s="40" t="s">
        <v>4857</v>
      </c>
      <c r="C1113" s="12" t="s">
        <v>2316</v>
      </c>
      <c r="D1113" s="13" t="s">
        <v>2301</v>
      </c>
      <c r="E1113" s="13" t="s">
        <v>4325</v>
      </c>
      <c r="F1113" s="12" t="s">
        <v>2317</v>
      </c>
      <c r="G1113" s="14" t="s">
        <v>2313</v>
      </c>
      <c r="H1113" s="14" t="s">
        <v>2313</v>
      </c>
      <c r="I1113" s="15" t="s">
        <v>2313</v>
      </c>
      <c r="J1113" s="12" t="s">
        <v>5</v>
      </c>
      <c r="K1113" s="12" t="s">
        <v>24</v>
      </c>
      <c r="L1113" s="12">
        <v>844</v>
      </c>
      <c r="M1113" s="16">
        <v>844</v>
      </c>
      <c r="N1113" s="14" t="s">
        <v>2302</v>
      </c>
      <c r="O1113" s="17">
        <v>1082000</v>
      </c>
      <c r="P1113" s="17">
        <v>184695.652173913</v>
      </c>
      <c r="Q1113" s="18">
        <v>1266000</v>
      </c>
      <c r="R1113" s="18">
        <f t="shared" si="96"/>
        <v>240104.34782608689</v>
      </c>
      <c r="S1113" s="18">
        <v>0</v>
      </c>
      <c r="T1113" s="18">
        <f t="shared" si="97"/>
        <v>1322104.3478260869</v>
      </c>
      <c r="U1113" s="18">
        <f t="shared" si="98"/>
        <v>1322100</v>
      </c>
      <c r="V1113" s="13" t="s">
        <v>361</v>
      </c>
      <c r="W1113" s="13" t="s">
        <v>1888</v>
      </c>
      <c r="X1113" s="50" t="s">
        <v>5943</v>
      </c>
      <c r="Y1113" s="13" t="s">
        <v>60</v>
      </c>
      <c r="Z1113" s="19">
        <v>43294</v>
      </c>
      <c r="AA1113" s="20">
        <f t="shared" si="99"/>
        <v>1322100</v>
      </c>
      <c r="AB1113" s="20">
        <v>1335500</v>
      </c>
      <c r="AC1113" s="24"/>
      <c r="AD1113" s="147"/>
    </row>
    <row r="1114" spans="1:30" s="128" customFormat="1" ht="33" x14ac:dyDescent="0.25">
      <c r="A1114" s="135">
        <v>1108</v>
      </c>
      <c r="B1114" s="40" t="s">
        <v>4858</v>
      </c>
      <c r="C1114" s="12" t="s">
        <v>2318</v>
      </c>
      <c r="D1114" s="13" t="s">
        <v>2319</v>
      </c>
      <c r="E1114" s="13" t="s">
        <v>4325</v>
      </c>
      <c r="F1114" s="12" t="s">
        <v>2320</v>
      </c>
      <c r="G1114" s="14" t="s">
        <v>2321</v>
      </c>
      <c r="H1114" s="14" t="s">
        <v>2321</v>
      </c>
      <c r="I1114" s="15" t="s">
        <v>2321</v>
      </c>
      <c r="J1114" s="12" t="s">
        <v>5</v>
      </c>
      <c r="K1114" s="12" t="s">
        <v>18</v>
      </c>
      <c r="L1114" s="12">
        <v>845</v>
      </c>
      <c r="M1114" s="16">
        <v>845</v>
      </c>
      <c r="N1114" s="14" t="s">
        <v>2322</v>
      </c>
      <c r="O1114" s="17">
        <v>482000</v>
      </c>
      <c r="P1114" s="17">
        <v>255130.43478260899</v>
      </c>
      <c r="Q1114" s="18">
        <v>737000</v>
      </c>
      <c r="R1114" s="18">
        <f t="shared" si="96"/>
        <v>331669.5652173917</v>
      </c>
      <c r="S1114" s="18">
        <v>0</v>
      </c>
      <c r="T1114" s="18">
        <f t="shared" si="97"/>
        <v>813669.5652173917</v>
      </c>
      <c r="U1114" s="18">
        <f t="shared" si="98"/>
        <v>813600</v>
      </c>
      <c r="V1114" s="13" t="s">
        <v>361</v>
      </c>
      <c r="W1114" s="13" t="s">
        <v>1888</v>
      </c>
      <c r="X1114" s="50" t="s">
        <v>5943</v>
      </c>
      <c r="Y1114" s="13" t="s">
        <v>60</v>
      </c>
      <c r="Z1114" s="19">
        <v>43294</v>
      </c>
      <c r="AA1114" s="20">
        <f t="shared" si="99"/>
        <v>813600</v>
      </c>
      <c r="AB1114" s="20">
        <v>832200</v>
      </c>
      <c r="AC1114" s="24"/>
      <c r="AD1114" s="147"/>
    </row>
    <row r="1115" spans="1:30" s="128" customFormat="1" ht="33" x14ac:dyDescent="0.25">
      <c r="A1115" s="135">
        <v>1109</v>
      </c>
      <c r="B1115" s="40" t="s">
        <v>4859</v>
      </c>
      <c r="C1115" s="12" t="s">
        <v>2325</v>
      </c>
      <c r="D1115" s="13" t="s">
        <v>2323</v>
      </c>
      <c r="E1115" s="13" t="s">
        <v>4325</v>
      </c>
      <c r="F1115" s="12" t="s">
        <v>2326</v>
      </c>
      <c r="G1115" s="14" t="s">
        <v>2327</v>
      </c>
      <c r="H1115" s="14" t="s">
        <v>2327</v>
      </c>
      <c r="I1115" s="15" t="s">
        <v>2327</v>
      </c>
      <c r="J1115" s="12" t="s">
        <v>26</v>
      </c>
      <c r="K1115" s="12" t="s">
        <v>22</v>
      </c>
      <c r="L1115" s="12">
        <v>846</v>
      </c>
      <c r="M1115" s="16">
        <v>846</v>
      </c>
      <c r="N1115" s="14" t="s">
        <v>2324</v>
      </c>
      <c r="O1115" s="17">
        <v>570000</v>
      </c>
      <c r="P1115" s="17">
        <v>186260.869565217</v>
      </c>
      <c r="Q1115" s="18">
        <v>756000</v>
      </c>
      <c r="R1115" s="18">
        <f t="shared" si="96"/>
        <v>242139.13043478213</v>
      </c>
      <c r="S1115" s="18">
        <v>0</v>
      </c>
      <c r="T1115" s="18">
        <f t="shared" si="97"/>
        <v>812139.13043478213</v>
      </c>
      <c r="U1115" s="18">
        <f t="shared" si="98"/>
        <v>812100</v>
      </c>
      <c r="V1115" s="13" t="s">
        <v>361</v>
      </c>
      <c r="W1115" s="13" t="s">
        <v>1888</v>
      </c>
      <c r="X1115" s="50" t="s">
        <v>5941</v>
      </c>
      <c r="Y1115" s="13" t="s">
        <v>29</v>
      </c>
      <c r="Z1115" s="19">
        <v>43294</v>
      </c>
      <c r="AA1115" s="20">
        <f t="shared" si="99"/>
        <v>812100</v>
      </c>
      <c r="AB1115" s="20">
        <v>825600</v>
      </c>
      <c r="AC1115" s="24"/>
      <c r="AD1115" s="147"/>
    </row>
    <row r="1116" spans="1:30" s="128" customFormat="1" ht="33" x14ac:dyDescent="0.25">
      <c r="A1116" s="135">
        <v>1110</v>
      </c>
      <c r="B1116" s="40" t="s">
        <v>4860</v>
      </c>
      <c r="C1116" s="12" t="s">
        <v>2333</v>
      </c>
      <c r="D1116" s="13" t="s">
        <v>2329</v>
      </c>
      <c r="E1116" s="13" t="s">
        <v>4325</v>
      </c>
      <c r="F1116" s="12" t="s">
        <v>2334</v>
      </c>
      <c r="G1116" s="14" t="s">
        <v>2335</v>
      </c>
      <c r="H1116" s="14" t="s">
        <v>2335</v>
      </c>
      <c r="I1116" s="15" t="s">
        <v>2335</v>
      </c>
      <c r="J1116" s="12" t="s">
        <v>5</v>
      </c>
      <c r="K1116" s="12" t="s">
        <v>24</v>
      </c>
      <c r="L1116" s="12">
        <v>848</v>
      </c>
      <c r="M1116" s="16">
        <v>848</v>
      </c>
      <c r="N1116" s="14" t="s">
        <v>2332</v>
      </c>
      <c r="O1116" s="17">
        <v>832000</v>
      </c>
      <c r="P1116" s="17">
        <v>278608.69565217401</v>
      </c>
      <c r="Q1116" s="18">
        <v>1110000</v>
      </c>
      <c r="R1116" s="18">
        <f t="shared" si="96"/>
        <v>362191.30434782617</v>
      </c>
      <c r="S1116" s="18">
        <v>0</v>
      </c>
      <c r="T1116" s="18">
        <f t="shared" si="97"/>
        <v>1194191.3043478262</v>
      </c>
      <c r="U1116" s="18">
        <f t="shared" si="98"/>
        <v>1194100</v>
      </c>
      <c r="V1116" s="13" t="s">
        <v>361</v>
      </c>
      <c r="W1116" s="13" t="s">
        <v>1888</v>
      </c>
      <c r="X1116" s="50" t="s">
        <v>5943</v>
      </c>
      <c r="Y1116" s="13" t="s">
        <v>29</v>
      </c>
      <c r="Z1116" s="19">
        <v>43294</v>
      </c>
      <c r="AA1116" s="20">
        <f t="shared" si="99"/>
        <v>1194100</v>
      </c>
      <c r="AB1116" s="20">
        <v>1214400</v>
      </c>
      <c r="AC1116" s="24"/>
      <c r="AD1116" s="147"/>
    </row>
    <row r="1117" spans="1:30" s="128" customFormat="1" ht="33" x14ac:dyDescent="0.25">
      <c r="A1117" s="135">
        <v>1111</v>
      </c>
      <c r="B1117" s="40" t="s">
        <v>4861</v>
      </c>
      <c r="C1117" s="12" t="s">
        <v>2328</v>
      </c>
      <c r="D1117" s="13" t="s">
        <v>2329</v>
      </c>
      <c r="E1117" s="13" t="s">
        <v>4325</v>
      </c>
      <c r="F1117" s="12" t="s">
        <v>2330</v>
      </c>
      <c r="G1117" s="14" t="s">
        <v>2331</v>
      </c>
      <c r="H1117" s="14" t="s">
        <v>2331</v>
      </c>
      <c r="I1117" s="15" t="s">
        <v>2331</v>
      </c>
      <c r="J1117" s="12" t="s">
        <v>5</v>
      </c>
      <c r="K1117" s="12" t="s">
        <v>24</v>
      </c>
      <c r="L1117" s="12">
        <v>848</v>
      </c>
      <c r="M1117" s="16">
        <v>848</v>
      </c>
      <c r="N1117" s="14" t="s">
        <v>2332</v>
      </c>
      <c r="O1117" s="17">
        <v>832000</v>
      </c>
      <c r="P1117" s="17">
        <v>278608.69565217401</v>
      </c>
      <c r="Q1117" s="18">
        <v>1110000</v>
      </c>
      <c r="R1117" s="18">
        <f t="shared" si="96"/>
        <v>362191.30434782617</v>
      </c>
      <c r="S1117" s="18">
        <v>0</v>
      </c>
      <c r="T1117" s="18">
        <f t="shared" si="97"/>
        <v>1194191.3043478262</v>
      </c>
      <c r="U1117" s="18">
        <f t="shared" si="98"/>
        <v>1194100</v>
      </c>
      <c r="V1117" s="13" t="s">
        <v>361</v>
      </c>
      <c r="W1117" s="13" t="s">
        <v>1888</v>
      </c>
      <c r="X1117" s="50" t="s">
        <v>5943</v>
      </c>
      <c r="Y1117" s="13" t="s">
        <v>29</v>
      </c>
      <c r="Z1117" s="19">
        <v>43294</v>
      </c>
      <c r="AA1117" s="20">
        <f t="shared" si="99"/>
        <v>1194100</v>
      </c>
      <c r="AB1117" s="20">
        <v>1214400</v>
      </c>
      <c r="AC1117" s="24"/>
      <c r="AD1117" s="147"/>
    </row>
    <row r="1118" spans="1:30" s="128" customFormat="1" ht="33" x14ac:dyDescent="0.25">
      <c r="A1118" s="135">
        <v>1112</v>
      </c>
      <c r="B1118" s="40" t="s">
        <v>4862</v>
      </c>
      <c r="C1118" s="12" t="s">
        <v>2339</v>
      </c>
      <c r="D1118" s="13" t="s">
        <v>2336</v>
      </c>
      <c r="E1118" s="13" t="s">
        <v>4325</v>
      </c>
      <c r="F1118" s="12" t="s">
        <v>2340</v>
      </c>
      <c r="G1118" s="14" t="s">
        <v>2337</v>
      </c>
      <c r="H1118" s="14" t="s">
        <v>2337</v>
      </c>
      <c r="I1118" s="15" t="s">
        <v>2337</v>
      </c>
      <c r="J1118" s="12" t="s">
        <v>26</v>
      </c>
      <c r="K1118" s="12" t="s">
        <v>18</v>
      </c>
      <c r="L1118" s="12">
        <v>849</v>
      </c>
      <c r="M1118" s="16">
        <v>849</v>
      </c>
      <c r="N1118" s="14" t="s">
        <v>2338</v>
      </c>
      <c r="O1118" s="17">
        <v>532000</v>
      </c>
      <c r="P1118" s="17">
        <v>128347.82608695699</v>
      </c>
      <c r="Q1118" s="18">
        <v>660000</v>
      </c>
      <c r="R1118" s="18">
        <f t="shared" si="96"/>
        <v>166852.1739130441</v>
      </c>
      <c r="S1118" s="18">
        <v>0</v>
      </c>
      <c r="T1118" s="18">
        <f t="shared" si="97"/>
        <v>698852.17391304416</v>
      </c>
      <c r="U1118" s="18">
        <f t="shared" si="98"/>
        <v>698800</v>
      </c>
      <c r="V1118" s="13" t="s">
        <v>361</v>
      </c>
      <c r="W1118" s="13" t="s">
        <v>1888</v>
      </c>
      <c r="X1118" s="50" t="s">
        <v>5945</v>
      </c>
      <c r="Y1118" s="13" t="s">
        <v>29</v>
      </c>
      <c r="Z1118" s="19">
        <v>43294</v>
      </c>
      <c r="AA1118" s="20">
        <f t="shared" si="99"/>
        <v>698800</v>
      </c>
      <c r="AB1118" s="20">
        <v>708100</v>
      </c>
      <c r="AC1118" s="24"/>
      <c r="AD1118" s="147"/>
    </row>
    <row r="1119" spans="1:30" s="128" customFormat="1" ht="33" x14ac:dyDescent="0.25">
      <c r="A1119" s="135">
        <v>1113</v>
      </c>
      <c r="B1119" s="40" t="s">
        <v>4863</v>
      </c>
      <c r="C1119" s="12" t="s">
        <v>2345</v>
      </c>
      <c r="D1119" s="13" t="s">
        <v>2341</v>
      </c>
      <c r="E1119" s="13" t="s">
        <v>4325</v>
      </c>
      <c r="F1119" s="12" t="s">
        <v>2346</v>
      </c>
      <c r="G1119" s="14" t="s">
        <v>2342</v>
      </c>
      <c r="H1119" s="14" t="s">
        <v>2342</v>
      </c>
      <c r="I1119" s="15" t="s">
        <v>2342</v>
      </c>
      <c r="J1119" s="12" t="s">
        <v>112</v>
      </c>
      <c r="K1119" s="12" t="s">
        <v>62</v>
      </c>
      <c r="L1119" s="12">
        <v>852</v>
      </c>
      <c r="M1119" s="16">
        <v>852</v>
      </c>
      <c r="N1119" s="14" t="s">
        <v>2343</v>
      </c>
      <c r="O1119" s="17">
        <v>30000</v>
      </c>
      <c r="P1119" s="17">
        <v>14086.956521739099</v>
      </c>
      <c r="Q1119" s="18">
        <v>44000</v>
      </c>
      <c r="R1119" s="18">
        <f t="shared" si="96"/>
        <v>18313.043478260832</v>
      </c>
      <c r="S1119" s="18">
        <v>0</v>
      </c>
      <c r="T1119" s="18">
        <f t="shared" si="97"/>
        <v>48313.043478260835</v>
      </c>
      <c r="U1119" s="18">
        <f t="shared" si="98"/>
        <v>48300</v>
      </c>
      <c r="V1119" s="13" t="s">
        <v>361</v>
      </c>
      <c r="W1119" s="13" t="s">
        <v>1888</v>
      </c>
      <c r="X1119" s="50" t="s">
        <v>5945</v>
      </c>
      <c r="Y1119" s="13" t="s">
        <v>29</v>
      </c>
      <c r="Z1119" s="19">
        <v>43294</v>
      </c>
      <c r="AA1119" s="20">
        <f t="shared" si="99"/>
        <v>48300</v>
      </c>
      <c r="AB1119" s="20">
        <v>49300</v>
      </c>
      <c r="AC1119" s="24" t="s">
        <v>2344</v>
      </c>
      <c r="AD1119" s="147"/>
    </row>
    <row r="1120" spans="1:30" s="128" customFormat="1" ht="33" x14ac:dyDescent="0.25">
      <c r="A1120" s="135">
        <v>1114</v>
      </c>
      <c r="B1120" s="40" t="s">
        <v>4864</v>
      </c>
      <c r="C1120" s="12" t="s">
        <v>2347</v>
      </c>
      <c r="D1120" s="13" t="s">
        <v>2348</v>
      </c>
      <c r="E1120" s="13" t="s">
        <v>4325</v>
      </c>
      <c r="F1120" s="12" t="s">
        <v>2349</v>
      </c>
      <c r="G1120" s="14" t="s">
        <v>2350</v>
      </c>
      <c r="H1120" s="14" t="s">
        <v>2350</v>
      </c>
      <c r="I1120" s="15" t="s">
        <v>2350</v>
      </c>
      <c r="J1120" s="12" t="s">
        <v>26</v>
      </c>
      <c r="K1120" s="12" t="s">
        <v>62</v>
      </c>
      <c r="L1120" s="12">
        <v>853</v>
      </c>
      <c r="M1120" s="16">
        <v>853</v>
      </c>
      <c r="N1120" s="14" t="s">
        <v>2351</v>
      </c>
      <c r="O1120" s="17">
        <v>40000</v>
      </c>
      <c r="P1120" s="17">
        <v>31304.347826087</v>
      </c>
      <c r="Q1120" s="18">
        <v>71300</v>
      </c>
      <c r="R1120" s="18">
        <f t="shared" si="96"/>
        <v>40695.652173913099</v>
      </c>
      <c r="S1120" s="18">
        <v>0</v>
      </c>
      <c r="T1120" s="18">
        <f t="shared" si="97"/>
        <v>80695.652173913099</v>
      </c>
      <c r="U1120" s="18">
        <f t="shared" si="98"/>
        <v>80600</v>
      </c>
      <c r="V1120" s="13" t="s">
        <v>361</v>
      </c>
      <c r="W1120" s="13" t="s">
        <v>1888</v>
      </c>
      <c r="X1120" s="50" t="s">
        <v>5945</v>
      </c>
      <c r="Y1120" s="13" t="s">
        <v>29</v>
      </c>
      <c r="Z1120" s="19">
        <v>43294</v>
      </c>
      <c r="AA1120" s="20">
        <f t="shared" si="99"/>
        <v>80600</v>
      </c>
      <c r="AB1120" s="20">
        <v>82900</v>
      </c>
      <c r="AC1120" s="24"/>
      <c r="AD1120" s="147"/>
    </row>
    <row r="1121" spans="1:30" s="128" customFormat="1" ht="33" x14ac:dyDescent="0.25">
      <c r="A1121" s="135">
        <v>1115</v>
      </c>
      <c r="B1121" s="40" t="s">
        <v>4865</v>
      </c>
      <c r="C1121" s="12" t="s">
        <v>2352</v>
      </c>
      <c r="D1121" s="13" t="s">
        <v>2348</v>
      </c>
      <c r="E1121" s="13" t="s">
        <v>4338</v>
      </c>
      <c r="F1121" s="12" t="s">
        <v>2353</v>
      </c>
      <c r="G1121" s="14" t="s">
        <v>2350</v>
      </c>
      <c r="H1121" s="14" t="s">
        <v>2350</v>
      </c>
      <c r="I1121" s="15" t="s">
        <v>2350</v>
      </c>
      <c r="J1121" s="12" t="s">
        <v>26</v>
      </c>
      <c r="K1121" s="12"/>
      <c r="L1121" s="12">
        <v>853</v>
      </c>
      <c r="M1121" s="16">
        <v>853</v>
      </c>
      <c r="N1121" s="14" t="s">
        <v>2351</v>
      </c>
      <c r="O1121" s="17">
        <v>40000</v>
      </c>
      <c r="P1121" s="17">
        <v>31304.347826087</v>
      </c>
      <c r="Q1121" s="18">
        <v>71300</v>
      </c>
      <c r="R1121" s="18">
        <f t="shared" si="96"/>
        <v>40695.652173913099</v>
      </c>
      <c r="S1121" s="18">
        <v>0</v>
      </c>
      <c r="T1121" s="18">
        <f t="shared" si="97"/>
        <v>80695.652173913099</v>
      </c>
      <c r="U1121" s="18">
        <f t="shared" si="98"/>
        <v>80600</v>
      </c>
      <c r="V1121" s="13" t="s">
        <v>709</v>
      </c>
      <c r="W1121" s="13" t="s">
        <v>1888</v>
      </c>
      <c r="X1121" s="50" t="s">
        <v>5945</v>
      </c>
      <c r="Y1121" s="13" t="s">
        <v>30</v>
      </c>
      <c r="Z1121" s="19">
        <v>43294</v>
      </c>
      <c r="AA1121" s="20">
        <f t="shared" si="99"/>
        <v>80600</v>
      </c>
      <c r="AB1121" s="20">
        <v>82900</v>
      </c>
      <c r="AC1121" s="24"/>
      <c r="AD1121" s="147"/>
    </row>
    <row r="1122" spans="1:30" s="128" customFormat="1" ht="33" x14ac:dyDescent="0.25">
      <c r="A1122" s="135">
        <v>1116</v>
      </c>
      <c r="B1122" s="40" t="s">
        <v>4866</v>
      </c>
      <c r="C1122" s="12" t="s">
        <v>2354</v>
      </c>
      <c r="D1122" s="13" t="s">
        <v>2355</v>
      </c>
      <c r="E1122" s="13" t="s">
        <v>4325</v>
      </c>
      <c r="F1122" s="12" t="s">
        <v>2356</v>
      </c>
      <c r="G1122" s="14" t="s">
        <v>4017</v>
      </c>
      <c r="H1122" s="14" t="s">
        <v>4017</v>
      </c>
      <c r="I1122" s="15" t="s">
        <v>2357</v>
      </c>
      <c r="J1122" s="12" t="s">
        <v>26</v>
      </c>
      <c r="K1122" s="12"/>
      <c r="L1122" s="12">
        <v>855</v>
      </c>
      <c r="M1122" s="16">
        <v>855</v>
      </c>
      <c r="N1122" s="14" t="s">
        <v>2358</v>
      </c>
      <c r="O1122" s="17">
        <v>41500</v>
      </c>
      <c r="P1122" s="17">
        <v>21756.5217391304</v>
      </c>
      <c r="Q1122" s="18">
        <v>63200</v>
      </c>
      <c r="R1122" s="18">
        <f t="shared" si="96"/>
        <v>28283.47826086952</v>
      </c>
      <c r="S1122" s="18">
        <v>0</v>
      </c>
      <c r="T1122" s="18">
        <f t="shared" si="97"/>
        <v>69783.478260869524</v>
      </c>
      <c r="U1122" s="18">
        <f t="shared" si="98"/>
        <v>69700</v>
      </c>
      <c r="V1122" s="13" t="s">
        <v>361</v>
      </c>
      <c r="W1122" s="13" t="s">
        <v>1888</v>
      </c>
      <c r="X1122" s="50" t="s">
        <v>5945</v>
      </c>
      <c r="Y1122" s="13" t="s">
        <v>29</v>
      </c>
      <c r="Z1122" s="19">
        <v>43294</v>
      </c>
      <c r="AA1122" s="20">
        <f t="shared" si="99"/>
        <v>69700</v>
      </c>
      <c r="AB1122" s="20">
        <v>71300</v>
      </c>
      <c r="AC1122" s="24"/>
      <c r="AD1122" s="147"/>
    </row>
    <row r="1123" spans="1:30" s="128" customFormat="1" ht="33" x14ac:dyDescent="0.25">
      <c r="A1123" s="135">
        <v>1117</v>
      </c>
      <c r="B1123" s="40" t="s">
        <v>4867</v>
      </c>
      <c r="C1123" s="12" t="s">
        <v>2364</v>
      </c>
      <c r="D1123" s="13" t="s">
        <v>2360</v>
      </c>
      <c r="E1123" s="13" t="s">
        <v>4325</v>
      </c>
      <c r="F1123" s="12" t="s">
        <v>2365</v>
      </c>
      <c r="G1123" s="14" t="s">
        <v>2366</v>
      </c>
      <c r="H1123" s="14" t="s">
        <v>2366</v>
      </c>
      <c r="I1123" s="15" t="s">
        <v>2366</v>
      </c>
      <c r="J1123" s="12" t="s">
        <v>5</v>
      </c>
      <c r="K1123" s="12" t="s">
        <v>22</v>
      </c>
      <c r="L1123" s="12">
        <v>857</v>
      </c>
      <c r="M1123" s="16">
        <v>857</v>
      </c>
      <c r="N1123" s="14" t="s">
        <v>2363</v>
      </c>
      <c r="O1123" s="17">
        <v>149000</v>
      </c>
      <c r="P1123" s="17">
        <v>1565.21739130435</v>
      </c>
      <c r="Q1123" s="18">
        <v>150000</v>
      </c>
      <c r="R1123" s="18">
        <f t="shared" si="96"/>
        <v>2034.782608695655</v>
      </c>
      <c r="S1123" s="18">
        <v>0</v>
      </c>
      <c r="T1123" s="18">
        <f t="shared" si="97"/>
        <v>151034.78260869565</v>
      </c>
      <c r="U1123" s="18">
        <f t="shared" si="98"/>
        <v>151000</v>
      </c>
      <c r="V1123" s="13" t="s">
        <v>361</v>
      </c>
      <c r="W1123" s="13" t="s">
        <v>1888</v>
      </c>
      <c r="X1123" s="50" t="s">
        <v>5943</v>
      </c>
      <c r="Y1123" s="13" t="s">
        <v>29</v>
      </c>
      <c r="Z1123" s="19">
        <v>43294</v>
      </c>
      <c r="AA1123" s="20">
        <f t="shared" si="99"/>
        <v>151000</v>
      </c>
      <c r="AB1123" s="20">
        <v>151100</v>
      </c>
      <c r="AC1123" s="24"/>
      <c r="AD1123" s="147"/>
    </row>
    <row r="1124" spans="1:30" s="128" customFormat="1" ht="33" x14ac:dyDescent="0.25">
      <c r="A1124" s="135">
        <v>1118</v>
      </c>
      <c r="B1124" s="40" t="s">
        <v>4868</v>
      </c>
      <c r="C1124" s="12" t="s">
        <v>2367</v>
      </c>
      <c r="D1124" s="13" t="s">
        <v>2360</v>
      </c>
      <c r="E1124" s="13" t="s">
        <v>4325</v>
      </c>
      <c r="F1124" s="12" t="s">
        <v>2368</v>
      </c>
      <c r="G1124" s="14" t="s">
        <v>2369</v>
      </c>
      <c r="H1124" s="14" t="s">
        <v>2369</v>
      </c>
      <c r="I1124" s="15" t="s">
        <v>2369</v>
      </c>
      <c r="J1124" s="12" t="s">
        <v>26</v>
      </c>
      <c r="K1124" s="12" t="s">
        <v>22</v>
      </c>
      <c r="L1124" s="12">
        <v>857</v>
      </c>
      <c r="M1124" s="16">
        <v>857</v>
      </c>
      <c r="N1124" s="14" t="s">
        <v>2363</v>
      </c>
      <c r="O1124" s="17">
        <v>149000</v>
      </c>
      <c r="P1124" s="17">
        <v>1565.21739130435</v>
      </c>
      <c r="Q1124" s="18">
        <v>150000</v>
      </c>
      <c r="R1124" s="18">
        <f t="shared" si="96"/>
        <v>2034.782608695655</v>
      </c>
      <c r="S1124" s="18">
        <v>0</v>
      </c>
      <c r="T1124" s="18">
        <f t="shared" si="97"/>
        <v>151034.78260869565</v>
      </c>
      <c r="U1124" s="18">
        <f t="shared" si="98"/>
        <v>151000</v>
      </c>
      <c r="V1124" s="13" t="s">
        <v>361</v>
      </c>
      <c r="W1124" s="13" t="s">
        <v>1888</v>
      </c>
      <c r="X1124" s="50" t="s">
        <v>5945</v>
      </c>
      <c r="Y1124" s="13" t="s">
        <v>29</v>
      </c>
      <c r="Z1124" s="19">
        <v>43294</v>
      </c>
      <c r="AA1124" s="20">
        <f t="shared" si="99"/>
        <v>151000</v>
      </c>
      <c r="AB1124" s="20">
        <v>151100</v>
      </c>
      <c r="AC1124" s="24"/>
      <c r="AD1124" s="147"/>
    </row>
    <row r="1125" spans="1:30" s="128" customFormat="1" ht="33" x14ac:dyDescent="0.25">
      <c r="A1125" s="135">
        <v>1119</v>
      </c>
      <c r="B1125" s="40" t="s">
        <v>4869</v>
      </c>
      <c r="C1125" s="12" t="s">
        <v>2359</v>
      </c>
      <c r="D1125" s="13" t="s">
        <v>2360</v>
      </c>
      <c r="E1125" s="13" t="s">
        <v>4325</v>
      </c>
      <c r="F1125" s="12" t="s">
        <v>2361</v>
      </c>
      <c r="G1125" s="14" t="s">
        <v>2362</v>
      </c>
      <c r="H1125" s="14" t="s">
        <v>2362</v>
      </c>
      <c r="I1125" s="15" t="s">
        <v>2362</v>
      </c>
      <c r="J1125" s="12" t="s">
        <v>5</v>
      </c>
      <c r="K1125" s="12" t="s">
        <v>22</v>
      </c>
      <c r="L1125" s="12">
        <v>857</v>
      </c>
      <c r="M1125" s="16">
        <v>857</v>
      </c>
      <c r="N1125" s="14" t="s">
        <v>2363</v>
      </c>
      <c r="O1125" s="17">
        <v>149000</v>
      </c>
      <c r="P1125" s="17">
        <v>1565.21739130435</v>
      </c>
      <c r="Q1125" s="18">
        <v>150000</v>
      </c>
      <c r="R1125" s="18">
        <f t="shared" si="96"/>
        <v>2034.782608695655</v>
      </c>
      <c r="S1125" s="18">
        <v>0</v>
      </c>
      <c r="T1125" s="18">
        <f t="shared" si="97"/>
        <v>151034.78260869565</v>
      </c>
      <c r="U1125" s="18">
        <f t="shared" si="98"/>
        <v>151000</v>
      </c>
      <c r="V1125" s="13" t="s">
        <v>361</v>
      </c>
      <c r="W1125" s="13" t="s">
        <v>1888</v>
      </c>
      <c r="X1125" s="50" t="s">
        <v>5943</v>
      </c>
      <c r="Y1125" s="13" t="s">
        <v>29</v>
      </c>
      <c r="Z1125" s="19">
        <v>43294</v>
      </c>
      <c r="AA1125" s="20">
        <f t="shared" si="99"/>
        <v>151000</v>
      </c>
      <c r="AB1125" s="20">
        <v>151100</v>
      </c>
      <c r="AC1125" s="24"/>
      <c r="AD1125" s="147"/>
    </row>
    <row r="1126" spans="1:30" s="128" customFormat="1" ht="33" x14ac:dyDescent="0.25">
      <c r="A1126" s="135">
        <v>1120</v>
      </c>
      <c r="B1126" s="40" t="s">
        <v>4870</v>
      </c>
      <c r="C1126" s="12" t="s">
        <v>2370</v>
      </c>
      <c r="D1126" s="13" t="s">
        <v>2371</v>
      </c>
      <c r="E1126" s="13" t="s">
        <v>4325</v>
      </c>
      <c r="F1126" s="12" t="s">
        <v>2372</v>
      </c>
      <c r="G1126" s="14" t="s">
        <v>2373</v>
      </c>
      <c r="H1126" s="14" t="s">
        <v>2373</v>
      </c>
      <c r="I1126" s="15" t="s">
        <v>2373</v>
      </c>
      <c r="J1126" s="12" t="s">
        <v>26</v>
      </c>
      <c r="K1126" s="12" t="s">
        <v>62</v>
      </c>
      <c r="L1126" s="12">
        <v>858</v>
      </c>
      <c r="M1126" s="16">
        <v>858</v>
      </c>
      <c r="N1126" s="14" t="s">
        <v>2374</v>
      </c>
      <c r="O1126" s="17">
        <v>23300</v>
      </c>
      <c r="P1126" s="17">
        <v>7982.6086956521704</v>
      </c>
      <c r="Q1126" s="18">
        <v>31200</v>
      </c>
      <c r="R1126" s="18">
        <f t="shared" si="96"/>
        <v>10377.391304347822</v>
      </c>
      <c r="S1126" s="18">
        <v>0</v>
      </c>
      <c r="T1126" s="18">
        <f t="shared" si="97"/>
        <v>33677.391304347824</v>
      </c>
      <c r="U1126" s="18">
        <f t="shared" si="98"/>
        <v>33600</v>
      </c>
      <c r="V1126" s="13" t="s">
        <v>361</v>
      </c>
      <c r="W1126" s="13" t="s">
        <v>1888</v>
      </c>
      <c r="X1126" s="50" t="s">
        <v>5945</v>
      </c>
      <c r="Y1126" s="13" t="s">
        <v>29</v>
      </c>
      <c r="Z1126" s="19">
        <v>43294</v>
      </c>
      <c r="AA1126" s="20">
        <f t="shared" si="99"/>
        <v>33600</v>
      </c>
      <c r="AB1126" s="20">
        <v>34200</v>
      </c>
      <c r="AC1126" s="24"/>
      <c r="AD1126" s="147"/>
    </row>
    <row r="1127" spans="1:30" s="128" customFormat="1" ht="33" x14ac:dyDescent="0.25">
      <c r="A1127" s="135">
        <v>1121</v>
      </c>
      <c r="B1127" s="40" t="s">
        <v>4871</v>
      </c>
      <c r="C1127" s="12" t="s">
        <v>2375</v>
      </c>
      <c r="D1127" s="13" t="s">
        <v>2371</v>
      </c>
      <c r="E1127" s="13" t="s">
        <v>4338</v>
      </c>
      <c r="F1127" s="12" t="s">
        <v>2376</v>
      </c>
      <c r="G1127" s="14" t="s">
        <v>2373</v>
      </c>
      <c r="H1127" s="14" t="s">
        <v>2373</v>
      </c>
      <c r="I1127" s="15" t="s">
        <v>2373</v>
      </c>
      <c r="J1127" s="12" t="s">
        <v>26</v>
      </c>
      <c r="K1127" s="12"/>
      <c r="L1127" s="12">
        <v>858</v>
      </c>
      <c r="M1127" s="16">
        <v>858</v>
      </c>
      <c r="N1127" s="14" t="s">
        <v>2374</v>
      </c>
      <c r="O1127" s="17">
        <v>23300</v>
      </c>
      <c r="P1127" s="17">
        <v>7982.6086956521704</v>
      </c>
      <c r="Q1127" s="18">
        <v>31200</v>
      </c>
      <c r="R1127" s="18">
        <f t="shared" si="96"/>
        <v>10377.391304347822</v>
      </c>
      <c r="S1127" s="18">
        <v>0</v>
      </c>
      <c r="T1127" s="18">
        <f t="shared" si="97"/>
        <v>33677.391304347824</v>
      </c>
      <c r="U1127" s="18">
        <f t="shared" si="98"/>
        <v>33600</v>
      </c>
      <c r="V1127" s="13" t="s">
        <v>709</v>
      </c>
      <c r="W1127" s="13" t="s">
        <v>1888</v>
      </c>
      <c r="X1127" s="50" t="s">
        <v>5945</v>
      </c>
      <c r="Y1127" s="13" t="s">
        <v>30</v>
      </c>
      <c r="Z1127" s="19">
        <v>43294</v>
      </c>
      <c r="AA1127" s="20">
        <f t="shared" si="99"/>
        <v>33600</v>
      </c>
      <c r="AB1127" s="20">
        <v>34200</v>
      </c>
      <c r="AC1127" s="24"/>
      <c r="AD1127" s="147"/>
    </row>
    <row r="1128" spans="1:30" s="128" customFormat="1" ht="33" x14ac:dyDescent="0.25">
      <c r="A1128" s="135">
        <v>1122</v>
      </c>
      <c r="B1128" s="40" t="s">
        <v>4872</v>
      </c>
      <c r="C1128" s="12" t="s">
        <v>2377</v>
      </c>
      <c r="D1128" s="13" t="s">
        <v>2378</v>
      </c>
      <c r="E1128" s="13" t="s">
        <v>5296</v>
      </c>
      <c r="F1128" s="12" t="s">
        <v>2379</v>
      </c>
      <c r="G1128" s="14" t="s">
        <v>2380</v>
      </c>
      <c r="H1128" s="14" t="s">
        <v>2380</v>
      </c>
      <c r="I1128" s="15" t="s">
        <v>2380</v>
      </c>
      <c r="J1128" s="12" t="s">
        <v>26</v>
      </c>
      <c r="K1128" s="12" t="s">
        <v>426</v>
      </c>
      <c r="L1128" s="12">
        <v>859</v>
      </c>
      <c r="M1128" s="16">
        <v>859</v>
      </c>
      <c r="N1128" s="14" t="s">
        <v>2381</v>
      </c>
      <c r="O1128" s="17">
        <v>39500</v>
      </c>
      <c r="P1128" s="17">
        <v>15808.695652173899</v>
      </c>
      <c r="Q1128" s="18">
        <v>55300</v>
      </c>
      <c r="R1128" s="18">
        <f t="shared" si="96"/>
        <v>20551.30434782607</v>
      </c>
      <c r="S1128" s="18">
        <v>0</v>
      </c>
      <c r="T1128" s="18">
        <f t="shared" si="97"/>
        <v>60051.304347826066</v>
      </c>
      <c r="U1128" s="18">
        <f t="shared" si="98"/>
        <v>60000</v>
      </c>
      <c r="V1128" s="13" t="s">
        <v>409</v>
      </c>
      <c r="W1128" s="13" t="s">
        <v>1888</v>
      </c>
      <c r="X1128" s="50" t="s">
        <v>5945</v>
      </c>
      <c r="Y1128" s="13" t="s">
        <v>29</v>
      </c>
      <c r="Z1128" s="19">
        <v>43294</v>
      </c>
      <c r="AA1128" s="20">
        <f t="shared" si="99"/>
        <v>60000</v>
      </c>
      <c r="AB1128" s="20">
        <v>61200</v>
      </c>
      <c r="AC1128" s="24"/>
      <c r="AD1128" s="147"/>
    </row>
    <row r="1129" spans="1:30" s="128" customFormat="1" ht="33" x14ac:dyDescent="0.25">
      <c r="A1129" s="135">
        <v>1123</v>
      </c>
      <c r="B1129" s="40" t="s">
        <v>4873</v>
      </c>
      <c r="C1129" s="12" t="s">
        <v>2382</v>
      </c>
      <c r="D1129" s="13" t="s">
        <v>2378</v>
      </c>
      <c r="E1129" s="13" t="s">
        <v>5298</v>
      </c>
      <c r="F1129" s="12" t="s">
        <v>2383</v>
      </c>
      <c r="G1129" s="14" t="s">
        <v>2380</v>
      </c>
      <c r="H1129" s="14" t="s">
        <v>2380</v>
      </c>
      <c r="I1129" s="15" t="s">
        <v>2380</v>
      </c>
      <c r="J1129" s="12" t="s">
        <v>26</v>
      </c>
      <c r="K1129" s="12" t="s">
        <v>426</v>
      </c>
      <c r="L1129" s="12">
        <v>859</v>
      </c>
      <c r="M1129" s="16">
        <v>859</v>
      </c>
      <c r="N1129" s="14" t="s">
        <v>2381</v>
      </c>
      <c r="O1129" s="17">
        <v>39500</v>
      </c>
      <c r="P1129" s="17">
        <v>15808.695652173899</v>
      </c>
      <c r="Q1129" s="18">
        <v>55300</v>
      </c>
      <c r="R1129" s="18">
        <f t="shared" si="96"/>
        <v>20551.30434782607</v>
      </c>
      <c r="S1129" s="18">
        <v>0</v>
      </c>
      <c r="T1129" s="18">
        <f t="shared" si="97"/>
        <v>60051.304347826066</v>
      </c>
      <c r="U1129" s="18">
        <f t="shared" si="98"/>
        <v>60000</v>
      </c>
      <c r="V1129" s="13" t="s">
        <v>34</v>
      </c>
      <c r="W1129" s="13" t="s">
        <v>1888</v>
      </c>
      <c r="X1129" s="50" t="s">
        <v>5945</v>
      </c>
      <c r="Y1129" s="13" t="s">
        <v>35</v>
      </c>
      <c r="Z1129" s="19">
        <v>43294</v>
      </c>
      <c r="AA1129" s="20">
        <f t="shared" si="99"/>
        <v>60000</v>
      </c>
      <c r="AB1129" s="20">
        <v>61200</v>
      </c>
      <c r="AC1129" s="24"/>
      <c r="AD1129" s="147"/>
    </row>
    <row r="1130" spans="1:30" s="128" customFormat="1" ht="33" x14ac:dyDescent="0.25">
      <c r="A1130" s="135">
        <v>1124</v>
      </c>
      <c r="B1130" s="40" t="s">
        <v>4874</v>
      </c>
      <c r="C1130" s="12" t="s">
        <v>2389</v>
      </c>
      <c r="D1130" s="13" t="s">
        <v>2378</v>
      </c>
      <c r="E1130" s="13" t="s">
        <v>4325</v>
      </c>
      <c r="F1130" s="12" t="s">
        <v>2390</v>
      </c>
      <c r="G1130" s="14" t="s">
        <v>2385</v>
      </c>
      <c r="H1130" s="14" t="s">
        <v>2385</v>
      </c>
      <c r="I1130" s="15" t="s">
        <v>2385</v>
      </c>
      <c r="J1130" s="12" t="s">
        <v>26</v>
      </c>
      <c r="K1130" s="12" t="s">
        <v>62</v>
      </c>
      <c r="L1130" s="12">
        <v>859</v>
      </c>
      <c r="M1130" s="16">
        <v>859</v>
      </c>
      <c r="N1130" s="14" t="s">
        <v>2381</v>
      </c>
      <c r="O1130" s="17">
        <v>39500</v>
      </c>
      <c r="P1130" s="17">
        <v>15808.695652173899</v>
      </c>
      <c r="Q1130" s="18">
        <v>55300</v>
      </c>
      <c r="R1130" s="18">
        <f t="shared" si="96"/>
        <v>20551.30434782607</v>
      </c>
      <c r="S1130" s="18">
        <v>0</v>
      </c>
      <c r="T1130" s="18">
        <f t="shared" si="97"/>
        <v>60051.304347826066</v>
      </c>
      <c r="U1130" s="18">
        <f t="shared" si="98"/>
        <v>60000</v>
      </c>
      <c r="V1130" s="13" t="s">
        <v>361</v>
      </c>
      <c r="W1130" s="13" t="s">
        <v>1888</v>
      </c>
      <c r="X1130" s="50" t="s">
        <v>5945</v>
      </c>
      <c r="Y1130" s="13" t="s">
        <v>60</v>
      </c>
      <c r="Z1130" s="19">
        <v>43294</v>
      </c>
      <c r="AA1130" s="20">
        <f t="shared" si="99"/>
        <v>60000</v>
      </c>
      <c r="AB1130" s="20">
        <v>61200</v>
      </c>
      <c r="AC1130" s="24"/>
      <c r="AD1130" s="147"/>
    </row>
    <row r="1131" spans="1:30" s="128" customFormat="1" ht="33" x14ac:dyDescent="0.25">
      <c r="A1131" s="135">
        <v>1125</v>
      </c>
      <c r="B1131" s="40" t="s">
        <v>4875</v>
      </c>
      <c r="C1131" s="12" t="s">
        <v>2391</v>
      </c>
      <c r="D1131" s="13" t="s">
        <v>2378</v>
      </c>
      <c r="E1131" s="13" t="s">
        <v>4325</v>
      </c>
      <c r="F1131" s="12" t="s">
        <v>2392</v>
      </c>
      <c r="G1131" s="14" t="s">
        <v>2393</v>
      </c>
      <c r="H1131" s="14" t="s">
        <v>2393</v>
      </c>
      <c r="I1131" s="15" t="s">
        <v>2393</v>
      </c>
      <c r="J1131" s="12" t="s">
        <v>26</v>
      </c>
      <c r="K1131" s="12" t="s">
        <v>62</v>
      </c>
      <c r="L1131" s="12">
        <v>859</v>
      </c>
      <c r="M1131" s="16">
        <v>859</v>
      </c>
      <c r="N1131" s="14" t="s">
        <v>2381</v>
      </c>
      <c r="O1131" s="17">
        <v>39500</v>
      </c>
      <c r="P1131" s="17">
        <v>15808.695652173899</v>
      </c>
      <c r="Q1131" s="18">
        <v>55300</v>
      </c>
      <c r="R1131" s="18">
        <f t="shared" si="96"/>
        <v>20551.30434782607</v>
      </c>
      <c r="S1131" s="18">
        <v>0</v>
      </c>
      <c r="T1131" s="18">
        <f t="shared" si="97"/>
        <v>60051.304347826066</v>
      </c>
      <c r="U1131" s="18">
        <f t="shared" si="98"/>
        <v>60000</v>
      </c>
      <c r="V1131" s="13" t="s">
        <v>361</v>
      </c>
      <c r="W1131" s="13" t="s">
        <v>1888</v>
      </c>
      <c r="X1131" s="50" t="s">
        <v>5945</v>
      </c>
      <c r="Y1131" s="13" t="s">
        <v>60</v>
      </c>
      <c r="Z1131" s="19">
        <v>43294</v>
      </c>
      <c r="AA1131" s="20">
        <f t="shared" si="99"/>
        <v>60000</v>
      </c>
      <c r="AB1131" s="20">
        <v>61200</v>
      </c>
      <c r="AC1131" s="24"/>
      <c r="AD1131" s="147"/>
    </row>
    <row r="1132" spans="1:30" s="128" customFormat="1" ht="33" x14ac:dyDescent="0.25">
      <c r="A1132" s="135">
        <v>1126</v>
      </c>
      <c r="B1132" s="40" t="s">
        <v>4876</v>
      </c>
      <c r="C1132" s="12" t="s">
        <v>2387</v>
      </c>
      <c r="D1132" s="13" t="s">
        <v>2378</v>
      </c>
      <c r="E1132" s="13" t="s">
        <v>4325</v>
      </c>
      <c r="F1132" s="12" t="s">
        <v>2388</v>
      </c>
      <c r="G1132" s="14" t="s">
        <v>2384</v>
      </c>
      <c r="H1132" s="14" t="s">
        <v>2384</v>
      </c>
      <c r="I1132" s="15" t="s">
        <v>2384</v>
      </c>
      <c r="J1132" s="12" t="s">
        <v>112</v>
      </c>
      <c r="K1132" s="12" t="s">
        <v>62</v>
      </c>
      <c r="L1132" s="12">
        <v>859</v>
      </c>
      <c r="M1132" s="16">
        <v>859</v>
      </c>
      <c r="N1132" s="14" t="s">
        <v>2381</v>
      </c>
      <c r="O1132" s="17">
        <v>39500</v>
      </c>
      <c r="P1132" s="17">
        <v>15808.695652173899</v>
      </c>
      <c r="Q1132" s="18">
        <v>55300</v>
      </c>
      <c r="R1132" s="18">
        <f t="shared" si="96"/>
        <v>20551.30434782607</v>
      </c>
      <c r="S1132" s="18">
        <v>0</v>
      </c>
      <c r="T1132" s="18">
        <f t="shared" si="97"/>
        <v>60051.304347826066</v>
      </c>
      <c r="U1132" s="18">
        <f t="shared" si="98"/>
        <v>60000</v>
      </c>
      <c r="V1132" s="13" t="s">
        <v>361</v>
      </c>
      <c r="W1132" s="13" t="s">
        <v>1888</v>
      </c>
      <c r="X1132" s="50" t="s">
        <v>5945</v>
      </c>
      <c r="Y1132" s="13" t="s">
        <v>29</v>
      </c>
      <c r="Z1132" s="19">
        <v>43294</v>
      </c>
      <c r="AA1132" s="20">
        <f t="shared" si="99"/>
        <v>60000</v>
      </c>
      <c r="AB1132" s="20">
        <v>61200</v>
      </c>
      <c r="AC1132" s="24"/>
      <c r="AD1132" s="147"/>
    </row>
    <row r="1133" spans="1:30" s="128" customFormat="1" ht="33" x14ac:dyDescent="0.25">
      <c r="A1133" s="135">
        <v>1127</v>
      </c>
      <c r="B1133" s="40" t="s">
        <v>4877</v>
      </c>
      <c r="C1133" s="12" t="s">
        <v>2394</v>
      </c>
      <c r="D1133" s="13" t="s">
        <v>2378</v>
      </c>
      <c r="E1133" s="13" t="s">
        <v>4325</v>
      </c>
      <c r="F1133" s="12" t="s">
        <v>2395</v>
      </c>
      <c r="G1133" s="14" t="s">
        <v>2386</v>
      </c>
      <c r="H1133" s="14" t="s">
        <v>2386</v>
      </c>
      <c r="I1133" s="15" t="s">
        <v>2386</v>
      </c>
      <c r="J1133" s="12" t="s">
        <v>26</v>
      </c>
      <c r="K1133" s="12" t="s">
        <v>62</v>
      </c>
      <c r="L1133" s="12">
        <v>859</v>
      </c>
      <c r="M1133" s="16">
        <v>859</v>
      </c>
      <c r="N1133" s="14" t="s">
        <v>2381</v>
      </c>
      <c r="O1133" s="17">
        <v>39500</v>
      </c>
      <c r="P1133" s="17">
        <v>15808.695652173899</v>
      </c>
      <c r="Q1133" s="18">
        <v>55300</v>
      </c>
      <c r="R1133" s="18">
        <f t="shared" si="96"/>
        <v>20551.30434782607</v>
      </c>
      <c r="S1133" s="18">
        <v>0</v>
      </c>
      <c r="T1133" s="18">
        <f t="shared" si="97"/>
        <v>60051.304347826066</v>
      </c>
      <c r="U1133" s="18">
        <f t="shared" si="98"/>
        <v>60000</v>
      </c>
      <c r="V1133" s="13" t="s">
        <v>361</v>
      </c>
      <c r="W1133" s="13" t="s">
        <v>1888</v>
      </c>
      <c r="X1133" s="50" t="s">
        <v>5945</v>
      </c>
      <c r="Y1133" s="13" t="s">
        <v>29</v>
      </c>
      <c r="Z1133" s="19">
        <v>43294</v>
      </c>
      <c r="AA1133" s="20">
        <f t="shared" si="99"/>
        <v>60000</v>
      </c>
      <c r="AB1133" s="20">
        <v>61200</v>
      </c>
      <c r="AC1133" s="24"/>
      <c r="AD1133" s="147"/>
    </row>
    <row r="1134" spans="1:30" s="128" customFormat="1" ht="33" x14ac:dyDescent="0.25">
      <c r="A1134" s="135">
        <v>1128</v>
      </c>
      <c r="B1134" s="40" t="s">
        <v>4878</v>
      </c>
      <c r="C1134" s="12" t="s">
        <v>2399</v>
      </c>
      <c r="D1134" s="13" t="s">
        <v>2396</v>
      </c>
      <c r="E1134" s="13" t="s">
        <v>4325</v>
      </c>
      <c r="F1134" s="12" t="s">
        <v>2400</v>
      </c>
      <c r="G1134" s="14" t="s">
        <v>2401</v>
      </c>
      <c r="H1134" s="14" t="s">
        <v>2401</v>
      </c>
      <c r="I1134" s="15" t="s">
        <v>2401</v>
      </c>
      <c r="J1134" s="12" t="s">
        <v>5</v>
      </c>
      <c r="K1134" s="12" t="s">
        <v>40</v>
      </c>
      <c r="L1134" s="12">
        <v>860</v>
      </c>
      <c r="M1134" s="16">
        <v>860</v>
      </c>
      <c r="N1134" s="14" t="s">
        <v>2397</v>
      </c>
      <c r="O1134" s="17">
        <v>1630000</v>
      </c>
      <c r="P1134" s="17">
        <v>716869.56521739101</v>
      </c>
      <c r="Q1134" s="18">
        <v>2346000</v>
      </c>
      <c r="R1134" s="18">
        <f t="shared" si="96"/>
        <v>931930.4347826083</v>
      </c>
      <c r="S1134" s="18">
        <v>0</v>
      </c>
      <c r="T1134" s="18">
        <f t="shared" si="97"/>
        <v>2561930.4347826084</v>
      </c>
      <c r="U1134" s="18">
        <f t="shared" si="98"/>
        <v>2561900</v>
      </c>
      <c r="V1134" s="13" t="s">
        <v>361</v>
      </c>
      <c r="W1134" s="13" t="s">
        <v>1888</v>
      </c>
      <c r="X1134" s="50" t="s">
        <v>5943</v>
      </c>
      <c r="Y1134" s="13" t="s">
        <v>29</v>
      </c>
      <c r="Z1134" s="19">
        <v>43294</v>
      </c>
      <c r="AA1134" s="20">
        <f t="shared" si="99"/>
        <v>2561900</v>
      </c>
      <c r="AB1134" s="20">
        <v>2614100</v>
      </c>
      <c r="AC1134" s="24" t="s">
        <v>2398</v>
      </c>
      <c r="AD1134" s="147"/>
    </row>
    <row r="1135" spans="1:30" s="128" customFormat="1" ht="33" x14ac:dyDescent="0.25">
      <c r="A1135" s="135">
        <v>1129</v>
      </c>
      <c r="B1135" s="40" t="s">
        <v>4879</v>
      </c>
      <c r="C1135" s="12" t="s">
        <v>2402</v>
      </c>
      <c r="D1135" s="13" t="s">
        <v>2403</v>
      </c>
      <c r="E1135" s="13" t="s">
        <v>4325</v>
      </c>
      <c r="F1135" s="12" t="s">
        <v>2404</v>
      </c>
      <c r="G1135" s="14" t="s">
        <v>4018</v>
      </c>
      <c r="H1135" s="14" t="s">
        <v>4018</v>
      </c>
      <c r="I1135" s="15" t="s">
        <v>2405</v>
      </c>
      <c r="J1135" s="12" t="s">
        <v>5</v>
      </c>
      <c r="K1135" s="12" t="s">
        <v>524</v>
      </c>
      <c r="L1135" s="12">
        <v>861</v>
      </c>
      <c r="M1135" s="16">
        <v>861</v>
      </c>
      <c r="N1135" s="14" t="s">
        <v>2406</v>
      </c>
      <c r="O1135" s="17">
        <v>176000</v>
      </c>
      <c r="P1135" s="17">
        <v>53217.391304347802</v>
      </c>
      <c r="Q1135" s="18">
        <v>229000</v>
      </c>
      <c r="R1135" s="18">
        <f t="shared" si="96"/>
        <v>69182.608695652147</v>
      </c>
      <c r="S1135" s="18">
        <v>0</v>
      </c>
      <c r="T1135" s="18">
        <f t="shared" si="97"/>
        <v>245182.60869565216</v>
      </c>
      <c r="U1135" s="18">
        <f t="shared" si="98"/>
        <v>245100</v>
      </c>
      <c r="V1135" s="13" t="s">
        <v>361</v>
      </c>
      <c r="W1135" s="13" t="s">
        <v>1888</v>
      </c>
      <c r="X1135" s="50" t="s">
        <v>5943</v>
      </c>
      <c r="Y1135" s="13" t="s">
        <v>60</v>
      </c>
      <c r="Z1135" s="19">
        <v>43294</v>
      </c>
      <c r="AA1135" s="20">
        <f t="shared" si="99"/>
        <v>245100</v>
      </c>
      <c r="AB1135" s="20">
        <v>249000</v>
      </c>
      <c r="AC1135" s="24"/>
      <c r="AD1135" s="147"/>
    </row>
    <row r="1136" spans="1:30" s="128" customFormat="1" ht="33" x14ac:dyDescent="0.25">
      <c r="A1136" s="135">
        <v>1130</v>
      </c>
      <c r="B1136" s="40" t="s">
        <v>4880</v>
      </c>
      <c r="C1136" s="12" t="s">
        <v>2411</v>
      </c>
      <c r="D1136" s="13" t="s">
        <v>2408</v>
      </c>
      <c r="E1136" s="13" t="s">
        <v>4325</v>
      </c>
      <c r="F1136" s="12" t="s">
        <v>2412</v>
      </c>
      <c r="G1136" s="14" t="s">
        <v>2413</v>
      </c>
      <c r="H1136" s="14" t="s">
        <v>2413</v>
      </c>
      <c r="I1136" s="15" t="s">
        <v>2413</v>
      </c>
      <c r="J1136" s="12" t="s">
        <v>26</v>
      </c>
      <c r="K1136" s="12"/>
      <c r="L1136" s="12">
        <v>862</v>
      </c>
      <c r="M1136" s="16">
        <v>862</v>
      </c>
      <c r="N1136" s="14" t="s">
        <v>2410</v>
      </c>
      <c r="O1136" s="17">
        <v>27700</v>
      </c>
      <c r="P1136" s="17">
        <v>14400</v>
      </c>
      <c r="Q1136" s="18">
        <v>42100</v>
      </c>
      <c r="R1136" s="18">
        <f t="shared" si="96"/>
        <v>18720</v>
      </c>
      <c r="S1136" s="18">
        <v>0</v>
      </c>
      <c r="T1136" s="18">
        <f t="shared" si="97"/>
        <v>46420</v>
      </c>
      <c r="U1136" s="18">
        <f t="shared" si="98"/>
        <v>46400</v>
      </c>
      <c r="V1136" s="13" t="s">
        <v>361</v>
      </c>
      <c r="W1136" s="13" t="s">
        <v>1888</v>
      </c>
      <c r="X1136" s="50" t="s">
        <v>5945</v>
      </c>
      <c r="Y1136" s="13" t="s">
        <v>60</v>
      </c>
      <c r="Z1136" s="19">
        <v>43294</v>
      </c>
      <c r="AA1136" s="20">
        <f t="shared" si="99"/>
        <v>46400</v>
      </c>
      <c r="AB1136" s="20">
        <v>47400</v>
      </c>
      <c r="AC1136" s="24"/>
      <c r="AD1136" s="147"/>
    </row>
    <row r="1137" spans="1:30" s="128" customFormat="1" ht="33" x14ac:dyDescent="0.25">
      <c r="A1137" s="135">
        <v>1131</v>
      </c>
      <c r="B1137" s="40" t="s">
        <v>4881</v>
      </c>
      <c r="C1137" s="12" t="s">
        <v>2407</v>
      </c>
      <c r="D1137" s="13" t="s">
        <v>2408</v>
      </c>
      <c r="E1137" s="13" t="s">
        <v>4325</v>
      </c>
      <c r="F1137" s="12" t="s">
        <v>2409</v>
      </c>
      <c r="G1137" s="14" t="s">
        <v>2410</v>
      </c>
      <c r="H1137" s="14" t="s">
        <v>2410</v>
      </c>
      <c r="I1137" s="15" t="s">
        <v>2410</v>
      </c>
      <c r="J1137" s="12" t="s">
        <v>26</v>
      </c>
      <c r="K1137" s="12"/>
      <c r="L1137" s="12">
        <v>862</v>
      </c>
      <c r="M1137" s="16">
        <v>862</v>
      </c>
      <c r="N1137" s="14" t="s">
        <v>2410</v>
      </c>
      <c r="O1137" s="17">
        <v>27700</v>
      </c>
      <c r="P1137" s="17">
        <v>14400</v>
      </c>
      <c r="Q1137" s="18">
        <v>42100</v>
      </c>
      <c r="R1137" s="18">
        <f t="shared" si="96"/>
        <v>18720</v>
      </c>
      <c r="S1137" s="18">
        <v>0</v>
      </c>
      <c r="T1137" s="18">
        <f t="shared" si="97"/>
        <v>46420</v>
      </c>
      <c r="U1137" s="18">
        <f t="shared" si="98"/>
        <v>46400</v>
      </c>
      <c r="V1137" s="13" t="s">
        <v>361</v>
      </c>
      <c r="W1137" s="13" t="s">
        <v>1888</v>
      </c>
      <c r="X1137" s="50" t="s">
        <v>5945</v>
      </c>
      <c r="Y1137" s="13" t="s">
        <v>29</v>
      </c>
      <c r="Z1137" s="19">
        <v>43294</v>
      </c>
      <c r="AA1137" s="20">
        <f t="shared" si="99"/>
        <v>46400</v>
      </c>
      <c r="AB1137" s="20">
        <v>47400</v>
      </c>
      <c r="AC1137" s="24"/>
      <c r="AD1137" s="147"/>
    </row>
    <row r="1138" spans="1:30" s="128" customFormat="1" ht="33" x14ac:dyDescent="0.25">
      <c r="A1138" s="135">
        <v>1132</v>
      </c>
      <c r="B1138" s="40" t="s">
        <v>4882</v>
      </c>
      <c r="C1138" s="12" t="s">
        <v>2414</v>
      </c>
      <c r="D1138" s="13" t="s">
        <v>2408</v>
      </c>
      <c r="E1138" s="13" t="s">
        <v>4338</v>
      </c>
      <c r="F1138" s="12" t="s">
        <v>2415</v>
      </c>
      <c r="G1138" s="14" t="s">
        <v>2410</v>
      </c>
      <c r="H1138" s="14" t="s">
        <v>2410</v>
      </c>
      <c r="I1138" s="15" t="s">
        <v>2410</v>
      </c>
      <c r="J1138" s="12" t="s">
        <v>26</v>
      </c>
      <c r="K1138" s="12"/>
      <c r="L1138" s="12">
        <v>862</v>
      </c>
      <c r="M1138" s="16">
        <v>862</v>
      </c>
      <c r="N1138" s="14" t="s">
        <v>2410</v>
      </c>
      <c r="O1138" s="17">
        <v>27700</v>
      </c>
      <c r="P1138" s="17">
        <v>14400</v>
      </c>
      <c r="Q1138" s="18">
        <v>42100</v>
      </c>
      <c r="R1138" s="18">
        <f t="shared" si="96"/>
        <v>18720</v>
      </c>
      <c r="S1138" s="18">
        <v>0</v>
      </c>
      <c r="T1138" s="18">
        <f t="shared" si="97"/>
        <v>46420</v>
      </c>
      <c r="U1138" s="18">
        <f t="shared" si="98"/>
        <v>46400</v>
      </c>
      <c r="V1138" s="13" t="s">
        <v>709</v>
      </c>
      <c r="W1138" s="13" t="s">
        <v>1888</v>
      </c>
      <c r="X1138" s="50" t="s">
        <v>5945</v>
      </c>
      <c r="Y1138" s="13" t="s">
        <v>30</v>
      </c>
      <c r="Z1138" s="19">
        <v>43294</v>
      </c>
      <c r="AA1138" s="20">
        <f t="shared" si="99"/>
        <v>46400</v>
      </c>
      <c r="AB1138" s="20">
        <v>47400</v>
      </c>
      <c r="AC1138" s="24"/>
      <c r="AD1138" s="147"/>
    </row>
    <row r="1139" spans="1:30" s="128" customFormat="1" ht="33" x14ac:dyDescent="0.25">
      <c r="A1139" s="135">
        <v>1133</v>
      </c>
      <c r="B1139" s="40" t="s">
        <v>4883</v>
      </c>
      <c r="C1139" s="12" t="s">
        <v>2416</v>
      </c>
      <c r="D1139" s="13" t="s">
        <v>2417</v>
      </c>
      <c r="E1139" s="13" t="s">
        <v>5298</v>
      </c>
      <c r="F1139" s="12" t="s">
        <v>2418</v>
      </c>
      <c r="G1139" s="14" t="s">
        <v>2419</v>
      </c>
      <c r="H1139" s="14" t="s">
        <v>2419</v>
      </c>
      <c r="I1139" s="15" t="s">
        <v>2419</v>
      </c>
      <c r="J1139" s="12" t="s">
        <v>26</v>
      </c>
      <c r="K1139" s="12" t="s">
        <v>417</v>
      </c>
      <c r="L1139" s="12">
        <v>864</v>
      </c>
      <c r="M1139" s="16">
        <v>864</v>
      </c>
      <c r="N1139" s="14" t="s">
        <v>2420</v>
      </c>
      <c r="O1139" s="17">
        <v>74500</v>
      </c>
      <c r="P1139" s="17">
        <v>24104.347826087</v>
      </c>
      <c r="Q1139" s="18">
        <v>98600</v>
      </c>
      <c r="R1139" s="18">
        <f t="shared" si="96"/>
        <v>31335.652173913102</v>
      </c>
      <c r="S1139" s="18">
        <v>0</v>
      </c>
      <c r="T1139" s="18">
        <f t="shared" si="97"/>
        <v>105835.6521739131</v>
      </c>
      <c r="U1139" s="18">
        <f t="shared" si="98"/>
        <v>105800</v>
      </c>
      <c r="V1139" s="13" t="s">
        <v>34</v>
      </c>
      <c r="W1139" s="13" t="s">
        <v>1888</v>
      </c>
      <c r="X1139" s="50" t="s">
        <v>5945</v>
      </c>
      <c r="Y1139" s="13" t="s">
        <v>35</v>
      </c>
      <c r="Z1139" s="19">
        <v>43294</v>
      </c>
      <c r="AA1139" s="20">
        <f t="shared" si="99"/>
        <v>105800</v>
      </c>
      <c r="AB1139" s="20">
        <v>107500</v>
      </c>
      <c r="AC1139" s="24"/>
      <c r="AD1139" s="147"/>
    </row>
    <row r="1140" spans="1:30" s="128" customFormat="1" ht="33" x14ac:dyDescent="0.25">
      <c r="A1140" s="135">
        <v>1134</v>
      </c>
      <c r="B1140" s="40" t="s">
        <v>4884</v>
      </c>
      <c r="C1140" s="12" t="s">
        <v>2421</v>
      </c>
      <c r="D1140" s="13" t="s">
        <v>2417</v>
      </c>
      <c r="E1140" s="13" t="s">
        <v>4325</v>
      </c>
      <c r="F1140" s="12" t="s">
        <v>2422</v>
      </c>
      <c r="G1140" s="14" t="s">
        <v>2419</v>
      </c>
      <c r="H1140" s="14" t="s">
        <v>2419</v>
      </c>
      <c r="I1140" s="15" t="s">
        <v>2419</v>
      </c>
      <c r="J1140" s="12" t="s">
        <v>26</v>
      </c>
      <c r="K1140" s="12" t="s">
        <v>417</v>
      </c>
      <c r="L1140" s="12">
        <v>864</v>
      </c>
      <c r="M1140" s="16">
        <v>864</v>
      </c>
      <c r="N1140" s="14" t="s">
        <v>2420</v>
      </c>
      <c r="O1140" s="17">
        <v>74500</v>
      </c>
      <c r="P1140" s="17">
        <v>24104.347826087</v>
      </c>
      <c r="Q1140" s="18">
        <v>98600</v>
      </c>
      <c r="R1140" s="18">
        <f t="shared" si="96"/>
        <v>31335.652173913102</v>
      </c>
      <c r="S1140" s="18">
        <v>0</v>
      </c>
      <c r="T1140" s="18">
        <f t="shared" si="97"/>
        <v>105835.6521739131</v>
      </c>
      <c r="U1140" s="18">
        <f t="shared" si="98"/>
        <v>105800</v>
      </c>
      <c r="V1140" s="13" t="s">
        <v>361</v>
      </c>
      <c r="W1140" s="13" t="s">
        <v>1888</v>
      </c>
      <c r="X1140" s="50" t="s">
        <v>5945</v>
      </c>
      <c r="Y1140" s="13" t="s">
        <v>29</v>
      </c>
      <c r="Z1140" s="19">
        <v>43294</v>
      </c>
      <c r="AA1140" s="20">
        <f t="shared" si="99"/>
        <v>105800</v>
      </c>
      <c r="AB1140" s="20">
        <v>107500</v>
      </c>
      <c r="AC1140" s="24"/>
      <c r="AD1140" s="147"/>
    </row>
    <row r="1141" spans="1:30" s="128" customFormat="1" ht="33" x14ac:dyDescent="0.25">
      <c r="A1141" s="135">
        <v>1135</v>
      </c>
      <c r="B1141" s="40" t="s">
        <v>4885</v>
      </c>
      <c r="C1141" s="12" t="s">
        <v>2423</v>
      </c>
      <c r="D1141" s="13" t="s">
        <v>2424</v>
      </c>
      <c r="E1141" s="13" t="s">
        <v>4325</v>
      </c>
      <c r="F1141" s="12" t="s">
        <v>2422</v>
      </c>
      <c r="G1141" s="14" t="s">
        <v>2419</v>
      </c>
      <c r="H1141" s="14" t="s">
        <v>2419</v>
      </c>
      <c r="I1141" s="15" t="s">
        <v>2419</v>
      </c>
      <c r="J1141" s="12" t="s">
        <v>26</v>
      </c>
      <c r="K1141" s="12" t="s">
        <v>417</v>
      </c>
      <c r="L1141" s="12">
        <v>865</v>
      </c>
      <c r="M1141" s="16">
        <v>865</v>
      </c>
      <c r="N1141" s="14" t="s">
        <v>2425</v>
      </c>
      <c r="O1141" s="17">
        <v>49500</v>
      </c>
      <c r="P1141" s="17">
        <v>12052.1739130435</v>
      </c>
      <c r="Q1141" s="18">
        <v>61500</v>
      </c>
      <c r="R1141" s="18">
        <f t="shared" si="96"/>
        <v>15667.826086956551</v>
      </c>
      <c r="S1141" s="18">
        <v>0</v>
      </c>
      <c r="T1141" s="18">
        <f t="shared" si="97"/>
        <v>65167.826086956549</v>
      </c>
      <c r="U1141" s="18">
        <f t="shared" si="98"/>
        <v>65100</v>
      </c>
      <c r="V1141" s="13" t="s">
        <v>361</v>
      </c>
      <c r="W1141" s="13" t="s">
        <v>1888</v>
      </c>
      <c r="X1141" s="50" t="s">
        <v>5945</v>
      </c>
      <c r="Y1141" s="13" t="s">
        <v>29</v>
      </c>
      <c r="Z1141" s="19">
        <v>43294</v>
      </c>
      <c r="AA1141" s="20">
        <f t="shared" si="99"/>
        <v>65100</v>
      </c>
      <c r="AB1141" s="20">
        <v>66000</v>
      </c>
      <c r="AC1141" s="24"/>
      <c r="AD1141" s="147"/>
    </row>
    <row r="1142" spans="1:30" s="128" customFormat="1" ht="33" x14ac:dyDescent="0.25">
      <c r="A1142" s="135">
        <v>1136</v>
      </c>
      <c r="B1142" s="40" t="s">
        <v>4886</v>
      </c>
      <c r="C1142" s="12" t="s">
        <v>2429</v>
      </c>
      <c r="D1142" s="13" t="s">
        <v>2426</v>
      </c>
      <c r="E1142" s="13" t="s">
        <v>4325</v>
      </c>
      <c r="F1142" s="12" t="s">
        <v>2430</v>
      </c>
      <c r="G1142" s="14" t="s">
        <v>2427</v>
      </c>
      <c r="H1142" s="14" t="s">
        <v>2427</v>
      </c>
      <c r="I1142" s="15" t="s">
        <v>2427</v>
      </c>
      <c r="J1142" s="12" t="s">
        <v>26</v>
      </c>
      <c r="K1142" s="12" t="s">
        <v>62</v>
      </c>
      <c r="L1142" s="12">
        <v>866</v>
      </c>
      <c r="M1142" s="16">
        <v>866</v>
      </c>
      <c r="N1142" s="14" t="s">
        <v>2428</v>
      </c>
      <c r="O1142" s="17">
        <v>34500</v>
      </c>
      <c r="P1142" s="17">
        <v>15808.695652173899</v>
      </c>
      <c r="Q1142" s="18">
        <v>50300</v>
      </c>
      <c r="R1142" s="18">
        <f t="shared" si="96"/>
        <v>20551.30434782607</v>
      </c>
      <c r="S1142" s="18">
        <v>0</v>
      </c>
      <c r="T1142" s="18">
        <f t="shared" si="97"/>
        <v>55051.304347826066</v>
      </c>
      <c r="U1142" s="18">
        <f t="shared" si="98"/>
        <v>55000</v>
      </c>
      <c r="V1142" s="13" t="s">
        <v>361</v>
      </c>
      <c r="W1142" s="13" t="s">
        <v>1888</v>
      </c>
      <c r="X1142" s="50" t="s">
        <v>5945</v>
      </c>
      <c r="Y1142" s="13" t="s">
        <v>29</v>
      </c>
      <c r="Z1142" s="19">
        <v>43294</v>
      </c>
      <c r="AA1142" s="20">
        <f t="shared" si="99"/>
        <v>55000</v>
      </c>
      <c r="AB1142" s="20">
        <v>56200</v>
      </c>
      <c r="AC1142" s="24" t="s">
        <v>1236</v>
      </c>
      <c r="AD1142" s="147"/>
    </row>
    <row r="1143" spans="1:30" s="128" customFormat="1" ht="33" x14ac:dyDescent="0.25">
      <c r="A1143" s="135">
        <v>1137</v>
      </c>
      <c r="B1143" s="40" t="s">
        <v>4887</v>
      </c>
      <c r="C1143" s="12" t="s">
        <v>2438</v>
      </c>
      <c r="D1143" s="13" t="s">
        <v>2431</v>
      </c>
      <c r="E1143" s="13" t="s">
        <v>4325</v>
      </c>
      <c r="F1143" s="12" t="s">
        <v>2439</v>
      </c>
      <c r="G1143" s="14" t="s">
        <v>2432</v>
      </c>
      <c r="H1143" s="14" t="s">
        <v>2432</v>
      </c>
      <c r="I1143" s="15" t="s">
        <v>2432</v>
      </c>
      <c r="J1143" s="12" t="s">
        <v>26</v>
      </c>
      <c r="K1143" s="12" t="s">
        <v>62</v>
      </c>
      <c r="L1143" s="12">
        <v>867</v>
      </c>
      <c r="M1143" s="16">
        <v>867</v>
      </c>
      <c r="N1143" s="14" t="s">
        <v>2433</v>
      </c>
      <c r="O1143" s="17">
        <v>34500</v>
      </c>
      <c r="P1143" s="17">
        <v>15808.695652173899</v>
      </c>
      <c r="Q1143" s="18">
        <v>50300</v>
      </c>
      <c r="R1143" s="18">
        <f t="shared" si="96"/>
        <v>20551.30434782607</v>
      </c>
      <c r="S1143" s="18">
        <v>0</v>
      </c>
      <c r="T1143" s="18">
        <f t="shared" si="97"/>
        <v>55051.304347826066</v>
      </c>
      <c r="U1143" s="18">
        <f t="shared" si="98"/>
        <v>55000</v>
      </c>
      <c r="V1143" s="13" t="s">
        <v>361</v>
      </c>
      <c r="W1143" s="13" t="s">
        <v>1888</v>
      </c>
      <c r="X1143" s="50" t="s">
        <v>5945</v>
      </c>
      <c r="Y1143" s="13" t="s">
        <v>29</v>
      </c>
      <c r="Z1143" s="19">
        <v>43294</v>
      </c>
      <c r="AA1143" s="20">
        <f t="shared" si="99"/>
        <v>55000</v>
      </c>
      <c r="AB1143" s="20">
        <v>56200</v>
      </c>
      <c r="AC1143" s="24" t="s">
        <v>1236</v>
      </c>
      <c r="AD1143" s="147"/>
    </row>
    <row r="1144" spans="1:30" s="128" customFormat="1" ht="33" x14ac:dyDescent="0.25">
      <c r="A1144" s="135">
        <v>1138</v>
      </c>
      <c r="B1144" s="40" t="s">
        <v>4888</v>
      </c>
      <c r="C1144" s="12" t="s">
        <v>2440</v>
      </c>
      <c r="D1144" s="13" t="s">
        <v>2431</v>
      </c>
      <c r="E1144" s="13" t="s">
        <v>4325</v>
      </c>
      <c r="F1144" s="12" t="s">
        <v>2441</v>
      </c>
      <c r="G1144" s="14" t="s">
        <v>2434</v>
      </c>
      <c r="H1144" s="14" t="s">
        <v>2434</v>
      </c>
      <c r="I1144" s="15" t="s">
        <v>2434</v>
      </c>
      <c r="J1144" s="12" t="s">
        <v>26</v>
      </c>
      <c r="K1144" s="12" t="s">
        <v>62</v>
      </c>
      <c r="L1144" s="12">
        <v>867</v>
      </c>
      <c r="M1144" s="16">
        <v>867</v>
      </c>
      <c r="N1144" s="14" t="s">
        <v>2433</v>
      </c>
      <c r="O1144" s="17">
        <v>34500</v>
      </c>
      <c r="P1144" s="17">
        <v>15808.695652173899</v>
      </c>
      <c r="Q1144" s="18">
        <v>50300</v>
      </c>
      <c r="R1144" s="18">
        <f t="shared" si="96"/>
        <v>20551.30434782607</v>
      </c>
      <c r="S1144" s="18">
        <v>0</v>
      </c>
      <c r="T1144" s="18">
        <f t="shared" si="97"/>
        <v>55051.304347826066</v>
      </c>
      <c r="U1144" s="18">
        <f t="shared" si="98"/>
        <v>55000</v>
      </c>
      <c r="V1144" s="13" t="s">
        <v>361</v>
      </c>
      <c r="W1144" s="13" t="s">
        <v>1888</v>
      </c>
      <c r="X1144" s="50" t="s">
        <v>5945</v>
      </c>
      <c r="Y1144" s="13" t="s">
        <v>29</v>
      </c>
      <c r="Z1144" s="19">
        <v>43294</v>
      </c>
      <c r="AA1144" s="20">
        <f t="shared" si="99"/>
        <v>55000</v>
      </c>
      <c r="AB1144" s="20">
        <v>56200</v>
      </c>
      <c r="AC1144" s="24" t="s">
        <v>1236</v>
      </c>
      <c r="AD1144" s="147"/>
    </row>
    <row r="1145" spans="1:30" s="128" customFormat="1" ht="33" x14ac:dyDescent="0.25">
      <c r="A1145" s="135">
        <v>1139</v>
      </c>
      <c r="B1145" s="40" t="s">
        <v>4889</v>
      </c>
      <c r="C1145" s="12" t="s">
        <v>2435</v>
      </c>
      <c r="D1145" s="13" t="s">
        <v>2431</v>
      </c>
      <c r="E1145" s="13" t="s">
        <v>4325</v>
      </c>
      <c r="F1145" s="12" t="s">
        <v>2436</v>
      </c>
      <c r="G1145" s="14" t="s">
        <v>2437</v>
      </c>
      <c r="H1145" s="14" t="s">
        <v>2437</v>
      </c>
      <c r="I1145" s="15" t="s">
        <v>2437</v>
      </c>
      <c r="J1145" s="12" t="s">
        <v>5</v>
      </c>
      <c r="K1145" s="12" t="s">
        <v>417</v>
      </c>
      <c r="L1145" s="12">
        <v>867</v>
      </c>
      <c r="M1145" s="16">
        <v>867</v>
      </c>
      <c r="N1145" s="14" t="s">
        <v>2433</v>
      </c>
      <c r="O1145" s="17">
        <v>34500</v>
      </c>
      <c r="P1145" s="17">
        <v>15808.695652173899</v>
      </c>
      <c r="Q1145" s="18">
        <v>50300</v>
      </c>
      <c r="R1145" s="18">
        <f t="shared" si="96"/>
        <v>20551.30434782607</v>
      </c>
      <c r="S1145" s="18">
        <v>0</v>
      </c>
      <c r="T1145" s="18">
        <f t="shared" si="97"/>
        <v>55051.304347826066</v>
      </c>
      <c r="U1145" s="18">
        <f t="shared" si="98"/>
        <v>55000</v>
      </c>
      <c r="V1145" s="13" t="s">
        <v>361</v>
      </c>
      <c r="W1145" s="13" t="s">
        <v>1888</v>
      </c>
      <c r="X1145" s="50" t="s">
        <v>5943</v>
      </c>
      <c r="Y1145" s="13" t="s">
        <v>29</v>
      </c>
      <c r="Z1145" s="19">
        <v>43294</v>
      </c>
      <c r="AA1145" s="20">
        <f t="shared" si="99"/>
        <v>55000</v>
      </c>
      <c r="AB1145" s="20">
        <v>56200</v>
      </c>
      <c r="AC1145" s="24" t="s">
        <v>1236</v>
      </c>
      <c r="AD1145" s="147"/>
    </row>
    <row r="1146" spans="1:30" s="128" customFormat="1" ht="33" x14ac:dyDescent="0.25">
      <c r="A1146" s="135">
        <v>1140</v>
      </c>
      <c r="B1146" s="40" t="s">
        <v>4890</v>
      </c>
      <c r="C1146" s="12" t="s">
        <v>2444</v>
      </c>
      <c r="D1146" s="13" t="s">
        <v>2442</v>
      </c>
      <c r="E1146" s="13" t="s">
        <v>4325</v>
      </c>
      <c r="F1146" s="12" t="s">
        <v>2445</v>
      </c>
      <c r="G1146" s="14" t="s">
        <v>2446</v>
      </c>
      <c r="H1146" s="14" t="s">
        <v>2446</v>
      </c>
      <c r="I1146" s="15" t="s">
        <v>2446</v>
      </c>
      <c r="J1146" s="12" t="s">
        <v>5</v>
      </c>
      <c r="K1146" s="12" t="s">
        <v>24</v>
      </c>
      <c r="L1146" s="12">
        <v>870</v>
      </c>
      <c r="M1146" s="16">
        <v>870</v>
      </c>
      <c r="N1146" s="82" t="s">
        <v>2443</v>
      </c>
      <c r="O1146" s="17">
        <v>1132000</v>
      </c>
      <c r="P1146" s="17">
        <v>98608.695652173905</v>
      </c>
      <c r="Q1146" s="18">
        <v>1230000</v>
      </c>
      <c r="R1146" s="18">
        <f t="shared" si="96"/>
        <v>128191.30434782608</v>
      </c>
      <c r="S1146" s="18">
        <v>0</v>
      </c>
      <c r="T1146" s="18">
        <f t="shared" si="97"/>
        <v>1260191.3043478262</v>
      </c>
      <c r="U1146" s="18">
        <f t="shared" si="98"/>
        <v>1260100</v>
      </c>
      <c r="V1146" s="13" t="s">
        <v>361</v>
      </c>
      <c r="W1146" s="13" t="s">
        <v>1888</v>
      </c>
      <c r="X1146" s="50" t="s">
        <v>5943</v>
      </c>
      <c r="Y1146" s="13" t="s">
        <v>60</v>
      </c>
      <c r="Z1146" s="19">
        <v>43294</v>
      </c>
      <c r="AA1146" s="20">
        <f t="shared" si="99"/>
        <v>1260100</v>
      </c>
      <c r="AB1146" s="20">
        <v>1267300</v>
      </c>
      <c r="AC1146" s="24"/>
      <c r="AD1146" s="147"/>
    </row>
    <row r="1147" spans="1:30" s="128" customFormat="1" ht="33" x14ac:dyDescent="0.25">
      <c r="A1147" s="135">
        <v>1141</v>
      </c>
      <c r="B1147" s="40" t="s">
        <v>4891</v>
      </c>
      <c r="C1147" s="12" t="s">
        <v>2447</v>
      </c>
      <c r="D1147" s="13" t="s">
        <v>2442</v>
      </c>
      <c r="E1147" s="13" t="s">
        <v>4325</v>
      </c>
      <c r="F1147" s="12" t="s">
        <v>2448</v>
      </c>
      <c r="G1147" s="14" t="s">
        <v>2449</v>
      </c>
      <c r="H1147" s="14" t="s">
        <v>2449</v>
      </c>
      <c r="I1147" s="15" t="s">
        <v>2449</v>
      </c>
      <c r="J1147" s="12" t="s">
        <v>5</v>
      </c>
      <c r="K1147" s="12" t="s">
        <v>24</v>
      </c>
      <c r="L1147" s="12">
        <v>870</v>
      </c>
      <c r="M1147" s="16">
        <v>870</v>
      </c>
      <c r="N1147" s="82" t="s">
        <v>2443</v>
      </c>
      <c r="O1147" s="17">
        <v>1132000</v>
      </c>
      <c r="P1147" s="17">
        <v>98608.695652173905</v>
      </c>
      <c r="Q1147" s="18">
        <v>1230000</v>
      </c>
      <c r="R1147" s="18">
        <f t="shared" si="96"/>
        <v>128191.30434782608</v>
      </c>
      <c r="S1147" s="18">
        <v>0</v>
      </c>
      <c r="T1147" s="18">
        <f t="shared" si="97"/>
        <v>1260191.3043478262</v>
      </c>
      <c r="U1147" s="18">
        <f t="shared" si="98"/>
        <v>1260100</v>
      </c>
      <c r="V1147" s="13" t="s">
        <v>361</v>
      </c>
      <c r="W1147" s="13" t="s">
        <v>1888</v>
      </c>
      <c r="X1147" s="50" t="s">
        <v>5943</v>
      </c>
      <c r="Y1147" s="13" t="s">
        <v>60</v>
      </c>
      <c r="Z1147" s="19">
        <v>43294</v>
      </c>
      <c r="AA1147" s="20">
        <f t="shared" si="99"/>
        <v>1260100</v>
      </c>
      <c r="AB1147" s="20">
        <v>1267300</v>
      </c>
      <c r="AC1147" s="24"/>
      <c r="AD1147" s="147"/>
    </row>
    <row r="1148" spans="1:30" s="128" customFormat="1" ht="33" x14ac:dyDescent="0.25">
      <c r="A1148" s="135">
        <v>1142</v>
      </c>
      <c r="B1148" s="40" t="s">
        <v>4892</v>
      </c>
      <c r="C1148" s="12" t="s">
        <v>2455</v>
      </c>
      <c r="D1148" s="13" t="s">
        <v>2450</v>
      </c>
      <c r="E1148" s="13" t="s">
        <v>4325</v>
      </c>
      <c r="F1148" s="12" t="s">
        <v>2456</v>
      </c>
      <c r="G1148" s="14" t="s">
        <v>2457</v>
      </c>
      <c r="H1148" s="14" t="s">
        <v>2457</v>
      </c>
      <c r="I1148" s="15" t="s">
        <v>2457</v>
      </c>
      <c r="J1148" s="12" t="s">
        <v>5</v>
      </c>
      <c r="K1148" s="12" t="s">
        <v>18</v>
      </c>
      <c r="L1148" s="12">
        <v>871</v>
      </c>
      <c r="M1148" s="16">
        <v>871</v>
      </c>
      <c r="N1148" s="82" t="s">
        <v>2451</v>
      </c>
      <c r="O1148" s="17">
        <v>800000</v>
      </c>
      <c r="P1148" s="17">
        <v>70434.782608695605</v>
      </c>
      <c r="Q1148" s="18">
        <v>870000</v>
      </c>
      <c r="R1148" s="18">
        <f t="shared" si="96"/>
        <v>91565.217391304293</v>
      </c>
      <c r="S1148" s="18">
        <v>0</v>
      </c>
      <c r="T1148" s="18">
        <f t="shared" si="97"/>
        <v>891565.21739130432</v>
      </c>
      <c r="U1148" s="18">
        <f t="shared" si="98"/>
        <v>891500</v>
      </c>
      <c r="V1148" s="13" t="s">
        <v>361</v>
      </c>
      <c r="W1148" s="13" t="s">
        <v>1888</v>
      </c>
      <c r="X1148" s="50" t="s">
        <v>5943</v>
      </c>
      <c r="Y1148" s="13" t="s">
        <v>60</v>
      </c>
      <c r="Z1148" s="19">
        <v>43294</v>
      </c>
      <c r="AA1148" s="20">
        <f t="shared" si="99"/>
        <v>891500</v>
      </c>
      <c r="AB1148" s="20">
        <v>896600</v>
      </c>
      <c r="AC1148" s="24"/>
      <c r="AD1148" s="147"/>
    </row>
    <row r="1149" spans="1:30" s="128" customFormat="1" ht="33" x14ac:dyDescent="0.25">
      <c r="A1149" s="135">
        <v>1143</v>
      </c>
      <c r="B1149" s="40" t="s">
        <v>4893</v>
      </c>
      <c r="C1149" s="12" t="s">
        <v>2452</v>
      </c>
      <c r="D1149" s="13" t="s">
        <v>2450</v>
      </c>
      <c r="E1149" s="13" t="s">
        <v>4325</v>
      </c>
      <c r="F1149" s="12" t="s">
        <v>2453</v>
      </c>
      <c r="G1149" s="14" t="s">
        <v>2454</v>
      </c>
      <c r="H1149" s="14" t="s">
        <v>2454</v>
      </c>
      <c r="I1149" s="15" t="s">
        <v>2454</v>
      </c>
      <c r="J1149" s="12" t="s">
        <v>5</v>
      </c>
      <c r="K1149" s="12" t="s">
        <v>18</v>
      </c>
      <c r="L1149" s="12">
        <v>871</v>
      </c>
      <c r="M1149" s="16">
        <v>871</v>
      </c>
      <c r="N1149" s="82" t="s">
        <v>2451</v>
      </c>
      <c r="O1149" s="17">
        <v>800000</v>
      </c>
      <c r="P1149" s="17">
        <v>70434.782608695605</v>
      </c>
      <c r="Q1149" s="18">
        <v>870000</v>
      </c>
      <c r="R1149" s="18">
        <f t="shared" si="96"/>
        <v>91565.217391304293</v>
      </c>
      <c r="S1149" s="18">
        <v>0</v>
      </c>
      <c r="T1149" s="18">
        <f t="shared" si="97"/>
        <v>891565.21739130432</v>
      </c>
      <c r="U1149" s="18">
        <f t="shared" si="98"/>
        <v>891500</v>
      </c>
      <c r="V1149" s="13" t="s">
        <v>361</v>
      </c>
      <c r="W1149" s="13" t="s">
        <v>1888</v>
      </c>
      <c r="X1149" s="50" t="s">
        <v>5943</v>
      </c>
      <c r="Y1149" s="13" t="s">
        <v>60</v>
      </c>
      <c r="Z1149" s="19">
        <v>43294</v>
      </c>
      <c r="AA1149" s="20">
        <f t="shared" si="99"/>
        <v>891500</v>
      </c>
      <c r="AB1149" s="20">
        <v>896600</v>
      </c>
      <c r="AC1149" s="24"/>
      <c r="AD1149" s="147"/>
    </row>
    <row r="1150" spans="1:30" s="128" customFormat="1" ht="33" x14ac:dyDescent="0.25">
      <c r="A1150" s="135">
        <v>1144</v>
      </c>
      <c r="B1150" s="40" t="s">
        <v>4894</v>
      </c>
      <c r="C1150" s="12" t="s">
        <v>2463</v>
      </c>
      <c r="D1150" s="13" t="s">
        <v>2459</v>
      </c>
      <c r="E1150" s="13" t="s">
        <v>4325</v>
      </c>
      <c r="F1150" s="12" t="s">
        <v>2464</v>
      </c>
      <c r="G1150" s="14" t="s">
        <v>2465</v>
      </c>
      <c r="H1150" s="14" t="s">
        <v>2465</v>
      </c>
      <c r="I1150" s="15" t="s">
        <v>2465</v>
      </c>
      <c r="J1150" s="12" t="s">
        <v>5</v>
      </c>
      <c r="K1150" s="12" t="s">
        <v>22</v>
      </c>
      <c r="L1150" s="12">
        <v>872</v>
      </c>
      <c r="M1150" s="16">
        <v>872</v>
      </c>
      <c r="N1150" s="82" t="s">
        <v>2462</v>
      </c>
      <c r="O1150" s="17">
        <v>561000</v>
      </c>
      <c r="P1150" s="17">
        <v>45391.304347826102</v>
      </c>
      <c r="Q1150" s="18">
        <v>606000</v>
      </c>
      <c r="R1150" s="18">
        <f t="shared" si="96"/>
        <v>59008.695652173934</v>
      </c>
      <c r="S1150" s="18">
        <v>0</v>
      </c>
      <c r="T1150" s="18">
        <f t="shared" si="97"/>
        <v>620008.69565217395</v>
      </c>
      <c r="U1150" s="18">
        <f t="shared" si="98"/>
        <v>620000</v>
      </c>
      <c r="V1150" s="13" t="s">
        <v>361</v>
      </c>
      <c r="W1150" s="13" t="s">
        <v>1888</v>
      </c>
      <c r="X1150" s="50" t="s">
        <v>5943</v>
      </c>
      <c r="Y1150" s="13" t="s">
        <v>60</v>
      </c>
      <c r="Z1150" s="19">
        <v>43294</v>
      </c>
      <c r="AA1150" s="20">
        <f t="shared" si="99"/>
        <v>620000</v>
      </c>
      <c r="AB1150" s="20">
        <v>623300</v>
      </c>
      <c r="AC1150" s="24"/>
      <c r="AD1150" s="147"/>
    </row>
    <row r="1151" spans="1:30" s="128" customFormat="1" ht="33" x14ac:dyDescent="0.25">
      <c r="A1151" s="135">
        <v>1145</v>
      </c>
      <c r="B1151" s="40" t="s">
        <v>4895</v>
      </c>
      <c r="C1151" s="12" t="s">
        <v>2458</v>
      </c>
      <c r="D1151" s="13" t="s">
        <v>2459</v>
      </c>
      <c r="E1151" s="13" t="s">
        <v>4325</v>
      </c>
      <c r="F1151" s="12" t="s">
        <v>2460</v>
      </c>
      <c r="G1151" s="14" t="s">
        <v>2461</v>
      </c>
      <c r="H1151" s="14" t="s">
        <v>2461</v>
      </c>
      <c r="I1151" s="15" t="s">
        <v>2461</v>
      </c>
      <c r="J1151" s="12" t="s">
        <v>5</v>
      </c>
      <c r="K1151" s="12" t="s">
        <v>22</v>
      </c>
      <c r="L1151" s="12">
        <v>872</v>
      </c>
      <c r="M1151" s="16">
        <v>872</v>
      </c>
      <c r="N1151" s="82" t="s">
        <v>2462</v>
      </c>
      <c r="O1151" s="17">
        <v>561000</v>
      </c>
      <c r="P1151" s="17">
        <v>45391.304347826102</v>
      </c>
      <c r="Q1151" s="18">
        <v>606000</v>
      </c>
      <c r="R1151" s="18">
        <f t="shared" si="96"/>
        <v>59008.695652173934</v>
      </c>
      <c r="S1151" s="18">
        <v>0</v>
      </c>
      <c r="T1151" s="18">
        <f t="shared" si="97"/>
        <v>620008.69565217395</v>
      </c>
      <c r="U1151" s="18">
        <f t="shared" si="98"/>
        <v>620000</v>
      </c>
      <c r="V1151" s="13" t="s">
        <v>361</v>
      </c>
      <c r="W1151" s="13" t="s">
        <v>1888</v>
      </c>
      <c r="X1151" s="50" t="s">
        <v>5943</v>
      </c>
      <c r="Y1151" s="13" t="s">
        <v>60</v>
      </c>
      <c r="Z1151" s="19">
        <v>43294</v>
      </c>
      <c r="AA1151" s="20">
        <f t="shared" si="99"/>
        <v>620000</v>
      </c>
      <c r="AB1151" s="20">
        <v>623300</v>
      </c>
      <c r="AC1151" s="24"/>
      <c r="AD1151" s="147"/>
    </row>
    <row r="1152" spans="1:30" s="128" customFormat="1" ht="33" x14ac:dyDescent="0.25">
      <c r="A1152" s="135">
        <v>1146</v>
      </c>
      <c r="B1152" s="40" t="s">
        <v>4896</v>
      </c>
      <c r="C1152" s="12" t="s">
        <v>2466</v>
      </c>
      <c r="D1152" s="13" t="s">
        <v>2467</v>
      </c>
      <c r="E1152" s="13" t="s">
        <v>4325</v>
      </c>
      <c r="F1152" s="12" t="s">
        <v>2468</v>
      </c>
      <c r="G1152" s="14" t="s">
        <v>2469</v>
      </c>
      <c r="H1152" s="14" t="s">
        <v>2469</v>
      </c>
      <c r="I1152" s="15" t="s">
        <v>2469</v>
      </c>
      <c r="J1152" s="12" t="s">
        <v>112</v>
      </c>
      <c r="K1152" s="12" t="s">
        <v>417</v>
      </c>
      <c r="L1152" s="12">
        <v>874</v>
      </c>
      <c r="M1152" s="16">
        <v>874</v>
      </c>
      <c r="N1152" s="82" t="s">
        <v>2470</v>
      </c>
      <c r="O1152" s="17">
        <v>330000</v>
      </c>
      <c r="P1152" s="17">
        <v>10956.5217391304</v>
      </c>
      <c r="Q1152" s="18">
        <v>340000</v>
      </c>
      <c r="R1152" s="18">
        <f t="shared" si="96"/>
        <v>14243.47826086952</v>
      </c>
      <c r="S1152" s="18">
        <v>0</v>
      </c>
      <c r="T1152" s="18">
        <f t="shared" si="97"/>
        <v>344243.47826086951</v>
      </c>
      <c r="U1152" s="18">
        <f t="shared" si="98"/>
        <v>344200</v>
      </c>
      <c r="V1152" s="13" t="s">
        <v>361</v>
      </c>
      <c r="W1152" s="13" t="s">
        <v>1888</v>
      </c>
      <c r="X1152" s="50" t="s">
        <v>5945</v>
      </c>
      <c r="Y1152" s="13" t="s">
        <v>60</v>
      </c>
      <c r="Z1152" s="19">
        <v>43294</v>
      </c>
      <c r="AA1152" s="20">
        <f t="shared" si="99"/>
        <v>344200</v>
      </c>
      <c r="AB1152" s="20">
        <v>345000</v>
      </c>
      <c r="AC1152" s="24"/>
      <c r="AD1152" s="147"/>
    </row>
    <row r="1153" spans="1:30" s="128" customFormat="1" ht="33" x14ac:dyDescent="0.25">
      <c r="A1153" s="135">
        <v>1147</v>
      </c>
      <c r="B1153" s="40" t="s">
        <v>4897</v>
      </c>
      <c r="C1153" s="12" t="s">
        <v>2476</v>
      </c>
      <c r="D1153" s="13" t="s">
        <v>2472</v>
      </c>
      <c r="E1153" s="13" t="s">
        <v>4325</v>
      </c>
      <c r="F1153" s="12" t="s">
        <v>2477</v>
      </c>
      <c r="G1153" s="14" t="s">
        <v>2478</v>
      </c>
      <c r="H1153" s="14" t="s">
        <v>2478</v>
      </c>
      <c r="I1153" s="15" t="s">
        <v>2478</v>
      </c>
      <c r="J1153" s="12" t="s">
        <v>26</v>
      </c>
      <c r="K1153" s="12" t="s">
        <v>62</v>
      </c>
      <c r="L1153" s="12">
        <v>875</v>
      </c>
      <c r="M1153" s="16">
        <v>875</v>
      </c>
      <c r="N1153" s="82" t="s">
        <v>2475</v>
      </c>
      <c r="O1153" s="17">
        <v>185000</v>
      </c>
      <c r="P1153" s="17">
        <v>9391.3043478260897</v>
      </c>
      <c r="Q1153" s="18">
        <v>194000</v>
      </c>
      <c r="R1153" s="18">
        <f t="shared" si="96"/>
        <v>12208.695652173916</v>
      </c>
      <c r="S1153" s="18">
        <v>0</v>
      </c>
      <c r="T1153" s="18">
        <f t="shared" si="97"/>
        <v>197208.69565217392</v>
      </c>
      <c r="U1153" s="18">
        <f t="shared" si="98"/>
        <v>197200</v>
      </c>
      <c r="V1153" s="13" t="s">
        <v>361</v>
      </c>
      <c r="W1153" s="13" t="s">
        <v>1888</v>
      </c>
      <c r="X1153" s="50" t="s">
        <v>5945</v>
      </c>
      <c r="Y1153" s="13" t="s">
        <v>60</v>
      </c>
      <c r="Z1153" s="19">
        <v>43294</v>
      </c>
      <c r="AA1153" s="20">
        <f t="shared" si="99"/>
        <v>197200</v>
      </c>
      <c r="AB1153" s="20">
        <v>197800</v>
      </c>
      <c r="AC1153" s="24"/>
      <c r="AD1153" s="147"/>
    </row>
    <row r="1154" spans="1:30" s="128" customFormat="1" ht="33" x14ac:dyDescent="0.25">
      <c r="A1154" s="135">
        <v>1148</v>
      </c>
      <c r="B1154" s="40" t="s">
        <v>4898</v>
      </c>
      <c r="C1154" s="12" t="s">
        <v>2471</v>
      </c>
      <c r="D1154" s="13" t="s">
        <v>2472</v>
      </c>
      <c r="E1154" s="13" t="s">
        <v>4325</v>
      </c>
      <c r="F1154" s="12" t="s">
        <v>2473</v>
      </c>
      <c r="G1154" s="14" t="s">
        <v>4019</v>
      </c>
      <c r="H1154" s="14" t="s">
        <v>4019</v>
      </c>
      <c r="I1154" s="15" t="s">
        <v>2474</v>
      </c>
      <c r="J1154" s="12" t="s">
        <v>5</v>
      </c>
      <c r="K1154" s="12" t="s">
        <v>62</v>
      </c>
      <c r="L1154" s="12">
        <v>875</v>
      </c>
      <c r="M1154" s="16">
        <v>875</v>
      </c>
      <c r="N1154" s="82" t="s">
        <v>2475</v>
      </c>
      <c r="O1154" s="17">
        <v>185000</v>
      </c>
      <c r="P1154" s="17">
        <v>9391.3043478260897</v>
      </c>
      <c r="Q1154" s="18">
        <v>194000</v>
      </c>
      <c r="R1154" s="18">
        <f t="shared" si="96"/>
        <v>12208.695652173916</v>
      </c>
      <c r="S1154" s="18">
        <v>0</v>
      </c>
      <c r="T1154" s="18">
        <f t="shared" si="97"/>
        <v>197208.69565217392</v>
      </c>
      <c r="U1154" s="18">
        <f t="shared" si="98"/>
        <v>197200</v>
      </c>
      <c r="V1154" s="13" t="s">
        <v>361</v>
      </c>
      <c r="W1154" s="13" t="s">
        <v>1888</v>
      </c>
      <c r="X1154" s="50" t="s">
        <v>5943</v>
      </c>
      <c r="Y1154" s="13" t="s">
        <v>60</v>
      </c>
      <c r="Z1154" s="19">
        <v>43294</v>
      </c>
      <c r="AA1154" s="20">
        <f t="shared" si="99"/>
        <v>197200</v>
      </c>
      <c r="AB1154" s="20">
        <v>197800</v>
      </c>
      <c r="AC1154" s="24"/>
      <c r="AD1154" s="147"/>
    </row>
    <row r="1155" spans="1:30" s="128" customFormat="1" ht="16.5" x14ac:dyDescent="0.25">
      <c r="A1155" s="135">
        <v>1149</v>
      </c>
      <c r="B1155" s="40" t="s">
        <v>4899</v>
      </c>
      <c r="C1155" s="12" t="s">
        <v>2481</v>
      </c>
      <c r="D1155" s="13" t="s">
        <v>2479</v>
      </c>
      <c r="E1155" s="13" t="s">
        <v>4333</v>
      </c>
      <c r="F1155" s="12" t="s">
        <v>2482</v>
      </c>
      <c r="G1155" s="14" t="s">
        <v>2483</v>
      </c>
      <c r="H1155" s="14" t="s">
        <v>2483</v>
      </c>
      <c r="I1155" s="15" t="s">
        <v>2483</v>
      </c>
      <c r="J1155" s="12" t="s">
        <v>26</v>
      </c>
      <c r="K1155" s="12" t="s">
        <v>62</v>
      </c>
      <c r="L1155" s="12">
        <v>877</v>
      </c>
      <c r="M1155" s="16">
        <v>877</v>
      </c>
      <c r="N1155" s="14" t="s">
        <v>2480</v>
      </c>
      <c r="O1155" s="17">
        <v>76000</v>
      </c>
      <c r="P1155" s="17">
        <v>68869.565217391297</v>
      </c>
      <c r="Q1155" s="18">
        <v>144000</v>
      </c>
      <c r="R1155" s="18">
        <f t="shared" si="96"/>
        <v>89530.434782608689</v>
      </c>
      <c r="S1155" s="18">
        <v>0</v>
      </c>
      <c r="T1155" s="18">
        <f t="shared" si="97"/>
        <v>165530.4347826087</v>
      </c>
      <c r="U1155" s="18">
        <f t="shared" si="98"/>
        <v>165500</v>
      </c>
      <c r="V1155" s="13" t="s">
        <v>228</v>
      </c>
      <c r="W1155" s="13" t="s">
        <v>79</v>
      </c>
      <c r="X1155" s="44"/>
      <c r="Y1155" s="13" t="s">
        <v>29</v>
      </c>
      <c r="Z1155" s="19">
        <v>43294</v>
      </c>
      <c r="AA1155" s="20">
        <f t="shared" si="99"/>
        <v>165500</v>
      </c>
      <c r="AB1155" s="20">
        <v>170500</v>
      </c>
      <c r="AC1155" s="24"/>
      <c r="AD1155" s="147"/>
    </row>
    <row r="1156" spans="1:30" s="128" customFormat="1" ht="16.5" x14ac:dyDescent="0.25">
      <c r="A1156" s="135">
        <v>1150</v>
      </c>
      <c r="B1156" s="40" t="s">
        <v>4900</v>
      </c>
      <c r="C1156" s="12" t="s">
        <v>2484</v>
      </c>
      <c r="D1156" s="13" t="s">
        <v>2479</v>
      </c>
      <c r="E1156" s="13" t="s">
        <v>4333</v>
      </c>
      <c r="F1156" s="12" t="s">
        <v>2485</v>
      </c>
      <c r="G1156" s="14" t="s">
        <v>2486</v>
      </c>
      <c r="H1156" s="14" t="s">
        <v>2486</v>
      </c>
      <c r="I1156" s="15" t="s">
        <v>2486</v>
      </c>
      <c r="J1156" s="12" t="s">
        <v>26</v>
      </c>
      <c r="K1156" s="12" t="s">
        <v>417</v>
      </c>
      <c r="L1156" s="12">
        <v>877</v>
      </c>
      <c r="M1156" s="16">
        <v>877</v>
      </c>
      <c r="N1156" s="14" t="s">
        <v>2480</v>
      </c>
      <c r="O1156" s="17">
        <v>76000</v>
      </c>
      <c r="P1156" s="17">
        <v>68869.565217391297</v>
      </c>
      <c r="Q1156" s="18">
        <v>144000</v>
      </c>
      <c r="R1156" s="18">
        <f t="shared" si="96"/>
        <v>89530.434782608689</v>
      </c>
      <c r="S1156" s="18">
        <v>0</v>
      </c>
      <c r="T1156" s="18">
        <f t="shared" si="97"/>
        <v>165530.4347826087</v>
      </c>
      <c r="U1156" s="18">
        <f t="shared" si="98"/>
        <v>165500</v>
      </c>
      <c r="V1156" s="13" t="s">
        <v>228</v>
      </c>
      <c r="W1156" s="13" t="s">
        <v>79</v>
      </c>
      <c r="X1156" s="44"/>
      <c r="Y1156" s="13" t="s">
        <v>29</v>
      </c>
      <c r="Z1156" s="19">
        <v>43294</v>
      </c>
      <c r="AA1156" s="20">
        <f t="shared" si="99"/>
        <v>165500</v>
      </c>
      <c r="AB1156" s="20">
        <v>170500</v>
      </c>
      <c r="AC1156" s="24"/>
      <c r="AD1156" s="147"/>
    </row>
    <row r="1157" spans="1:30" s="128" customFormat="1" ht="33" x14ac:dyDescent="0.25">
      <c r="A1157" s="135">
        <v>1151</v>
      </c>
      <c r="B1157" s="40" t="s">
        <v>4902</v>
      </c>
      <c r="C1157" s="12" t="s">
        <v>2492</v>
      </c>
      <c r="D1157" s="13" t="s">
        <v>2488</v>
      </c>
      <c r="E1157" s="13" t="s">
        <v>4333</v>
      </c>
      <c r="F1157" s="12" t="s">
        <v>2493</v>
      </c>
      <c r="G1157" s="14" t="s">
        <v>4251</v>
      </c>
      <c r="H1157" s="14" t="s">
        <v>4073</v>
      </c>
      <c r="I1157" s="15" t="s">
        <v>2494</v>
      </c>
      <c r="J1157" s="12" t="s">
        <v>26</v>
      </c>
      <c r="K1157" s="12" t="s">
        <v>62</v>
      </c>
      <c r="L1157" s="12">
        <v>878</v>
      </c>
      <c r="M1157" s="16">
        <v>878</v>
      </c>
      <c r="N1157" s="14" t="s">
        <v>2491</v>
      </c>
      <c r="O1157" s="17">
        <v>186000</v>
      </c>
      <c r="P1157" s="17">
        <v>23478.260869565202</v>
      </c>
      <c r="Q1157" s="18">
        <v>209000</v>
      </c>
      <c r="R1157" s="18">
        <f t="shared" si="96"/>
        <v>30521.739130434762</v>
      </c>
      <c r="S1157" s="18">
        <v>0</v>
      </c>
      <c r="T1157" s="18">
        <f t="shared" si="97"/>
        <v>216521.73913043475</v>
      </c>
      <c r="U1157" s="18">
        <f t="shared" si="98"/>
        <v>216500</v>
      </c>
      <c r="V1157" s="13" t="s">
        <v>228</v>
      </c>
      <c r="W1157" s="13" t="s">
        <v>79</v>
      </c>
      <c r="X1157" s="50" t="s">
        <v>5946</v>
      </c>
      <c r="Y1157" s="13" t="s">
        <v>29</v>
      </c>
      <c r="Z1157" s="19">
        <v>43294</v>
      </c>
      <c r="AA1157" s="20">
        <f t="shared" si="99"/>
        <v>216500</v>
      </c>
      <c r="AB1157" s="20">
        <v>218200</v>
      </c>
      <c r="AC1157" s="24"/>
      <c r="AD1157" s="147"/>
    </row>
    <row r="1158" spans="1:30" s="128" customFormat="1" ht="33" x14ac:dyDescent="0.25">
      <c r="A1158" s="135">
        <v>1152</v>
      </c>
      <c r="B1158" s="40" t="s">
        <v>4904</v>
      </c>
      <c r="C1158" s="12" t="s">
        <v>2500</v>
      </c>
      <c r="D1158" s="13" t="s">
        <v>2495</v>
      </c>
      <c r="E1158" s="13" t="s">
        <v>4333</v>
      </c>
      <c r="F1158" s="12" t="s">
        <v>2493</v>
      </c>
      <c r="G1158" s="14" t="s">
        <v>4251</v>
      </c>
      <c r="H1158" s="14" t="s">
        <v>4074</v>
      </c>
      <c r="I1158" s="15" t="s">
        <v>2494</v>
      </c>
      <c r="J1158" s="12" t="s">
        <v>26</v>
      </c>
      <c r="K1158" s="12" t="s">
        <v>62</v>
      </c>
      <c r="L1158" s="12">
        <v>879</v>
      </c>
      <c r="M1158" s="16">
        <v>879</v>
      </c>
      <c r="N1158" s="14" t="s">
        <v>2496</v>
      </c>
      <c r="O1158" s="17">
        <v>256000</v>
      </c>
      <c r="P1158" s="17">
        <v>23478.260869565202</v>
      </c>
      <c r="Q1158" s="18">
        <v>279000</v>
      </c>
      <c r="R1158" s="18">
        <f t="shared" si="96"/>
        <v>30521.739130434762</v>
      </c>
      <c r="S1158" s="18">
        <v>0</v>
      </c>
      <c r="T1158" s="18">
        <f t="shared" si="97"/>
        <v>286521.73913043475</v>
      </c>
      <c r="U1158" s="18">
        <f t="shared" si="98"/>
        <v>286500</v>
      </c>
      <c r="V1158" s="13" t="s">
        <v>228</v>
      </c>
      <c r="W1158" s="13" t="s">
        <v>79</v>
      </c>
      <c r="X1158" s="50" t="s">
        <v>5946</v>
      </c>
      <c r="Y1158" s="13" t="s">
        <v>29</v>
      </c>
      <c r="Z1158" s="19">
        <v>43294</v>
      </c>
      <c r="AA1158" s="20">
        <f t="shared" si="99"/>
        <v>286500</v>
      </c>
      <c r="AB1158" s="20">
        <v>288200</v>
      </c>
      <c r="AC1158" s="24"/>
      <c r="AD1158" s="147"/>
    </row>
    <row r="1159" spans="1:30" s="128" customFormat="1" ht="33" x14ac:dyDescent="0.25">
      <c r="A1159" s="135">
        <v>1153</v>
      </c>
      <c r="B1159" s="40" t="s">
        <v>4908</v>
      </c>
      <c r="C1159" s="12" t="s">
        <v>2516</v>
      </c>
      <c r="D1159" s="13" t="s">
        <v>2512</v>
      </c>
      <c r="E1159" s="13" t="s">
        <v>4333</v>
      </c>
      <c r="F1159" s="12" t="s">
        <v>2517</v>
      </c>
      <c r="G1159" s="14" t="s">
        <v>4021</v>
      </c>
      <c r="H1159" s="14" t="s">
        <v>4021</v>
      </c>
      <c r="I1159" s="15" t="s">
        <v>2514</v>
      </c>
      <c r="J1159" s="12" t="s">
        <v>26</v>
      </c>
      <c r="K1159" s="12" t="s">
        <v>417</v>
      </c>
      <c r="L1159" s="12">
        <v>888</v>
      </c>
      <c r="M1159" s="16">
        <v>888</v>
      </c>
      <c r="N1159" s="14" t="s">
        <v>2515</v>
      </c>
      <c r="O1159" s="17">
        <v>206000</v>
      </c>
      <c r="P1159" s="17">
        <v>68869.565217391297</v>
      </c>
      <c r="Q1159" s="18">
        <v>274000</v>
      </c>
      <c r="R1159" s="18">
        <f t="shared" si="96"/>
        <v>89530.434782608689</v>
      </c>
      <c r="S1159" s="18">
        <v>0</v>
      </c>
      <c r="T1159" s="18">
        <f t="shared" si="97"/>
        <v>295530.4347826087</v>
      </c>
      <c r="U1159" s="18">
        <f t="shared" si="98"/>
        <v>295500</v>
      </c>
      <c r="V1159" s="13" t="s">
        <v>228</v>
      </c>
      <c r="W1159" s="13" t="s">
        <v>79</v>
      </c>
      <c r="X1159" s="50" t="s">
        <v>5946</v>
      </c>
      <c r="Y1159" s="13" t="s">
        <v>29</v>
      </c>
      <c r="Z1159" s="19">
        <v>43294</v>
      </c>
      <c r="AA1159" s="20">
        <f t="shared" si="99"/>
        <v>295500</v>
      </c>
      <c r="AB1159" s="20">
        <v>300500</v>
      </c>
      <c r="AC1159" s="24"/>
      <c r="AD1159" s="147"/>
    </row>
    <row r="1160" spans="1:30" s="128" customFormat="1" ht="33" x14ac:dyDescent="0.25">
      <c r="A1160" s="135">
        <v>1154</v>
      </c>
      <c r="B1160" s="40" t="s">
        <v>4909</v>
      </c>
      <c r="C1160" s="12" t="s">
        <v>2523</v>
      </c>
      <c r="D1160" s="13" t="s">
        <v>2518</v>
      </c>
      <c r="E1160" s="13" t="s">
        <v>4333</v>
      </c>
      <c r="F1160" s="12" t="s">
        <v>2524</v>
      </c>
      <c r="G1160" s="14" t="s">
        <v>2525</v>
      </c>
      <c r="H1160" s="14" t="s">
        <v>2525</v>
      </c>
      <c r="I1160" s="15" t="s">
        <v>2525</v>
      </c>
      <c r="J1160" s="12" t="s">
        <v>26</v>
      </c>
      <c r="K1160" s="12" t="s">
        <v>417</v>
      </c>
      <c r="L1160" s="12">
        <v>889</v>
      </c>
      <c r="M1160" s="16">
        <v>889</v>
      </c>
      <c r="N1160" s="14" t="s">
        <v>2519</v>
      </c>
      <c r="O1160" s="17">
        <v>206000</v>
      </c>
      <c r="P1160" s="17">
        <v>68869.565217391297</v>
      </c>
      <c r="Q1160" s="18">
        <v>274000</v>
      </c>
      <c r="R1160" s="18">
        <f t="shared" si="96"/>
        <v>89530.434782608689</v>
      </c>
      <c r="S1160" s="18">
        <v>0</v>
      </c>
      <c r="T1160" s="18">
        <f t="shared" si="97"/>
        <v>295530.4347826087</v>
      </c>
      <c r="U1160" s="18">
        <f t="shared" si="98"/>
        <v>295500</v>
      </c>
      <c r="V1160" s="13" t="s">
        <v>228</v>
      </c>
      <c r="W1160" s="13" t="s">
        <v>79</v>
      </c>
      <c r="X1160" s="50" t="s">
        <v>5946</v>
      </c>
      <c r="Y1160" s="13" t="s">
        <v>29</v>
      </c>
      <c r="Z1160" s="19">
        <v>43294</v>
      </c>
      <c r="AA1160" s="20">
        <f t="shared" si="99"/>
        <v>295500</v>
      </c>
      <c r="AB1160" s="20">
        <v>300500</v>
      </c>
      <c r="AC1160" s="24"/>
      <c r="AD1160" s="147"/>
    </row>
    <row r="1161" spans="1:30" s="128" customFormat="1" ht="33" x14ac:dyDescent="0.25">
      <c r="A1161" s="135">
        <v>1155</v>
      </c>
      <c r="B1161" s="40" t="s">
        <v>4910</v>
      </c>
      <c r="C1161" s="12" t="s">
        <v>2520</v>
      </c>
      <c r="D1161" s="13" t="s">
        <v>2518</v>
      </c>
      <c r="E1161" s="13" t="s">
        <v>4333</v>
      </c>
      <c r="F1161" s="12" t="s">
        <v>2521</v>
      </c>
      <c r="G1161" s="14" t="s">
        <v>4022</v>
      </c>
      <c r="H1161" s="14" t="s">
        <v>4022</v>
      </c>
      <c r="I1161" s="15" t="s">
        <v>2522</v>
      </c>
      <c r="J1161" s="12" t="s">
        <v>26</v>
      </c>
      <c r="K1161" s="12" t="s">
        <v>417</v>
      </c>
      <c r="L1161" s="12">
        <v>889</v>
      </c>
      <c r="M1161" s="16">
        <v>889</v>
      </c>
      <c r="N1161" s="14" t="s">
        <v>2519</v>
      </c>
      <c r="O1161" s="17">
        <v>206000</v>
      </c>
      <c r="P1161" s="17">
        <v>68869.565217391297</v>
      </c>
      <c r="Q1161" s="18">
        <v>274000</v>
      </c>
      <c r="R1161" s="18">
        <f t="shared" si="96"/>
        <v>89530.434782608689</v>
      </c>
      <c r="S1161" s="18">
        <v>0</v>
      </c>
      <c r="T1161" s="18">
        <f t="shared" si="97"/>
        <v>295530.4347826087</v>
      </c>
      <c r="U1161" s="18">
        <f t="shared" si="98"/>
        <v>295500</v>
      </c>
      <c r="V1161" s="13" t="s">
        <v>228</v>
      </c>
      <c r="W1161" s="13" t="s">
        <v>79</v>
      </c>
      <c r="X1161" s="50" t="s">
        <v>5946</v>
      </c>
      <c r="Y1161" s="13" t="s">
        <v>25</v>
      </c>
      <c r="Z1161" s="19">
        <v>43294</v>
      </c>
      <c r="AA1161" s="20">
        <f t="shared" si="99"/>
        <v>295500</v>
      </c>
      <c r="AB1161" s="20">
        <v>300500</v>
      </c>
      <c r="AC1161" s="24"/>
      <c r="AD1161" s="147"/>
    </row>
    <row r="1162" spans="1:30" s="128" customFormat="1" ht="33" x14ac:dyDescent="0.25">
      <c r="A1162" s="135">
        <v>1156</v>
      </c>
      <c r="B1162" s="40" t="s">
        <v>4911</v>
      </c>
      <c r="C1162" s="12" t="s">
        <v>2526</v>
      </c>
      <c r="D1162" s="13" t="s">
        <v>2527</v>
      </c>
      <c r="E1162" s="13" t="s">
        <v>5298</v>
      </c>
      <c r="F1162" s="12" t="s">
        <v>2528</v>
      </c>
      <c r="G1162" s="14" t="s">
        <v>2529</v>
      </c>
      <c r="H1162" s="14" t="s">
        <v>2529</v>
      </c>
      <c r="I1162" s="15" t="s">
        <v>2529</v>
      </c>
      <c r="J1162" s="12" t="s">
        <v>26</v>
      </c>
      <c r="K1162" s="12" t="s">
        <v>22</v>
      </c>
      <c r="L1162" s="12">
        <v>892</v>
      </c>
      <c r="M1162" s="16">
        <v>892</v>
      </c>
      <c r="N1162" s="14" t="s">
        <v>2530</v>
      </c>
      <c r="O1162" s="17">
        <v>32000</v>
      </c>
      <c r="P1162" s="17">
        <v>24886.956521739099</v>
      </c>
      <c r="Q1162" s="18">
        <v>56800</v>
      </c>
      <c r="R1162" s="18">
        <f t="shared" si="96"/>
        <v>32353.043478260832</v>
      </c>
      <c r="S1162" s="18">
        <v>0</v>
      </c>
      <c r="T1162" s="18">
        <f t="shared" si="97"/>
        <v>64353.043478260835</v>
      </c>
      <c r="U1162" s="18">
        <f t="shared" si="98"/>
        <v>64300</v>
      </c>
      <c r="V1162" s="13" t="s">
        <v>34</v>
      </c>
      <c r="W1162" s="13" t="s">
        <v>79</v>
      </c>
      <c r="X1162" s="50" t="s">
        <v>5946</v>
      </c>
      <c r="Y1162" s="13" t="s">
        <v>35</v>
      </c>
      <c r="Z1162" s="19">
        <v>43294</v>
      </c>
      <c r="AA1162" s="20">
        <f t="shared" si="99"/>
        <v>64300</v>
      </c>
      <c r="AB1162" s="20">
        <v>66100</v>
      </c>
      <c r="AC1162" s="24"/>
      <c r="AD1162" s="147"/>
    </row>
    <row r="1163" spans="1:30" s="128" customFormat="1" ht="33" x14ac:dyDescent="0.25">
      <c r="A1163" s="135">
        <v>1157</v>
      </c>
      <c r="B1163" s="40" t="s">
        <v>4912</v>
      </c>
      <c r="C1163" s="12" t="s">
        <v>2531</v>
      </c>
      <c r="D1163" s="13" t="s">
        <v>2527</v>
      </c>
      <c r="E1163" s="13" t="s">
        <v>4333</v>
      </c>
      <c r="F1163" s="12" t="s">
        <v>2532</v>
      </c>
      <c r="G1163" s="14" t="s">
        <v>2530</v>
      </c>
      <c r="H1163" s="14" t="s">
        <v>2530</v>
      </c>
      <c r="I1163" s="15" t="s">
        <v>2530</v>
      </c>
      <c r="J1163" s="12" t="s">
        <v>112</v>
      </c>
      <c r="K1163" s="12" t="s">
        <v>426</v>
      </c>
      <c r="L1163" s="12">
        <v>892</v>
      </c>
      <c r="M1163" s="16">
        <v>892</v>
      </c>
      <c r="N1163" s="14" t="s">
        <v>2530</v>
      </c>
      <c r="O1163" s="17">
        <v>32000</v>
      </c>
      <c r="P1163" s="17">
        <v>24886.956521739099</v>
      </c>
      <c r="Q1163" s="18">
        <v>56800</v>
      </c>
      <c r="R1163" s="18">
        <f t="shared" ref="R1163:R1217" si="100">+P1163/1800000*2340000</f>
        <v>32353.043478260832</v>
      </c>
      <c r="S1163" s="18">
        <v>0</v>
      </c>
      <c r="T1163" s="18">
        <f t="shared" ref="T1163:T1217" si="101">+O1163+R1163+S1163</f>
        <v>64353.043478260835</v>
      </c>
      <c r="U1163" s="18">
        <f t="shared" ref="U1163:U1217" si="102">ROUNDDOWN(T1163,-2)</f>
        <v>64300</v>
      </c>
      <c r="V1163" s="13" t="s">
        <v>228</v>
      </c>
      <c r="W1163" s="13" t="s">
        <v>79</v>
      </c>
      <c r="X1163" s="50" t="s">
        <v>5946</v>
      </c>
      <c r="Y1163" s="13" t="s">
        <v>29</v>
      </c>
      <c r="Z1163" s="19">
        <v>43294</v>
      </c>
      <c r="AA1163" s="20">
        <f t="shared" ref="AA1163:AA1217" si="103">U1163</f>
        <v>64300</v>
      </c>
      <c r="AB1163" s="20">
        <v>66100</v>
      </c>
      <c r="AC1163" s="24"/>
      <c r="AD1163" s="147"/>
    </row>
    <row r="1164" spans="1:30" s="128" customFormat="1" ht="33" x14ac:dyDescent="0.25">
      <c r="A1164" s="135">
        <v>1158</v>
      </c>
      <c r="B1164" s="40" t="s">
        <v>4913</v>
      </c>
      <c r="C1164" s="12" t="s">
        <v>2535</v>
      </c>
      <c r="D1164" s="13" t="s">
        <v>2533</v>
      </c>
      <c r="E1164" s="13" t="s">
        <v>4333</v>
      </c>
      <c r="F1164" s="12" t="s">
        <v>2536</v>
      </c>
      <c r="G1164" s="14" t="s">
        <v>2537</v>
      </c>
      <c r="H1164" s="14" t="s">
        <v>2537</v>
      </c>
      <c r="I1164" s="15" t="s">
        <v>2537</v>
      </c>
      <c r="J1164" s="12" t="s">
        <v>26</v>
      </c>
      <c r="K1164" s="12" t="s">
        <v>426</v>
      </c>
      <c r="L1164" s="12">
        <v>907</v>
      </c>
      <c r="M1164" s="16">
        <v>907</v>
      </c>
      <c r="N1164" s="14" t="s">
        <v>2534</v>
      </c>
      <c r="O1164" s="17">
        <v>37000</v>
      </c>
      <c r="P1164" s="17">
        <v>24886.956521739099</v>
      </c>
      <c r="Q1164" s="18">
        <v>61800</v>
      </c>
      <c r="R1164" s="18">
        <f t="shared" si="100"/>
        <v>32353.043478260832</v>
      </c>
      <c r="S1164" s="18">
        <v>0</v>
      </c>
      <c r="T1164" s="18">
        <f t="shared" si="101"/>
        <v>69353.043478260835</v>
      </c>
      <c r="U1164" s="18">
        <f t="shared" si="102"/>
        <v>69300</v>
      </c>
      <c r="V1164" s="13" t="s">
        <v>228</v>
      </c>
      <c r="W1164" s="13" t="s">
        <v>79</v>
      </c>
      <c r="X1164" s="50" t="s">
        <v>5946</v>
      </c>
      <c r="Y1164" s="13" t="s">
        <v>29</v>
      </c>
      <c r="Z1164" s="19">
        <v>43294</v>
      </c>
      <c r="AA1164" s="20">
        <f t="shared" si="103"/>
        <v>69300</v>
      </c>
      <c r="AB1164" s="20">
        <v>71100</v>
      </c>
      <c r="AC1164" s="24"/>
      <c r="AD1164" s="147"/>
    </row>
    <row r="1165" spans="1:30" s="128" customFormat="1" ht="33" x14ac:dyDescent="0.25">
      <c r="A1165" s="135">
        <v>1159</v>
      </c>
      <c r="B1165" s="40" t="s">
        <v>4914</v>
      </c>
      <c r="C1165" s="12" t="s">
        <v>2541</v>
      </c>
      <c r="D1165" s="13" t="s">
        <v>2538</v>
      </c>
      <c r="E1165" s="13" t="s">
        <v>5297</v>
      </c>
      <c r="F1165" s="12" t="s">
        <v>2542</v>
      </c>
      <c r="G1165" s="14" t="s">
        <v>2543</v>
      </c>
      <c r="H1165" s="14" t="s">
        <v>2543</v>
      </c>
      <c r="I1165" s="15" t="s">
        <v>2543</v>
      </c>
      <c r="J1165" s="12" t="s">
        <v>112</v>
      </c>
      <c r="K1165" s="12"/>
      <c r="L1165" s="12">
        <v>908</v>
      </c>
      <c r="M1165" s="16">
        <v>908</v>
      </c>
      <c r="N1165" s="14" t="s">
        <v>2539</v>
      </c>
      <c r="O1165" s="17">
        <v>8000</v>
      </c>
      <c r="P1165" s="17">
        <v>15026.0869565217</v>
      </c>
      <c r="Q1165" s="18">
        <v>23000</v>
      </c>
      <c r="R1165" s="18">
        <f t="shared" si="100"/>
        <v>19533.913043478209</v>
      </c>
      <c r="S1165" s="18">
        <v>0</v>
      </c>
      <c r="T1165" s="18">
        <f t="shared" si="101"/>
        <v>27533.913043478209</v>
      </c>
      <c r="U1165" s="18">
        <f t="shared" si="102"/>
        <v>27500</v>
      </c>
      <c r="V1165" s="13" t="s">
        <v>63</v>
      </c>
      <c r="W1165" s="13" t="s">
        <v>79</v>
      </c>
      <c r="X1165" s="50" t="s">
        <v>5945</v>
      </c>
      <c r="Y1165" s="13" t="s">
        <v>29</v>
      </c>
      <c r="Z1165" s="19">
        <v>43294</v>
      </c>
      <c r="AA1165" s="20">
        <f t="shared" si="103"/>
        <v>27500</v>
      </c>
      <c r="AB1165" s="20">
        <v>28600</v>
      </c>
      <c r="AC1165" s="24" t="s">
        <v>2540</v>
      </c>
      <c r="AD1165" s="147"/>
    </row>
    <row r="1166" spans="1:30" s="128" customFormat="1" ht="49.5" x14ac:dyDescent="0.25">
      <c r="A1166" s="135">
        <v>1160</v>
      </c>
      <c r="B1166" s="40" t="s">
        <v>4915</v>
      </c>
      <c r="C1166" s="12" t="s">
        <v>2547</v>
      </c>
      <c r="D1166" s="13" t="s">
        <v>2538</v>
      </c>
      <c r="E1166" s="13" t="s">
        <v>5298</v>
      </c>
      <c r="F1166" s="12" t="s">
        <v>2548</v>
      </c>
      <c r="G1166" s="14" t="s">
        <v>2549</v>
      </c>
      <c r="H1166" s="14" t="s">
        <v>2549</v>
      </c>
      <c r="I1166" s="15" t="s">
        <v>2549</v>
      </c>
      <c r="J1166" s="12" t="s">
        <v>112</v>
      </c>
      <c r="K1166" s="12" t="s">
        <v>417</v>
      </c>
      <c r="L1166" s="12">
        <v>908</v>
      </c>
      <c r="M1166" s="16">
        <v>908</v>
      </c>
      <c r="N1166" s="14" t="s">
        <v>2539</v>
      </c>
      <c r="O1166" s="17">
        <v>8000</v>
      </c>
      <c r="P1166" s="17">
        <v>15026.0869565217</v>
      </c>
      <c r="Q1166" s="18">
        <v>23000</v>
      </c>
      <c r="R1166" s="18">
        <f t="shared" si="100"/>
        <v>19533.913043478209</v>
      </c>
      <c r="S1166" s="18">
        <v>0</v>
      </c>
      <c r="T1166" s="18">
        <f t="shared" si="101"/>
        <v>27533.913043478209</v>
      </c>
      <c r="U1166" s="18">
        <f t="shared" si="102"/>
        <v>27500</v>
      </c>
      <c r="V1166" s="13" t="s">
        <v>34</v>
      </c>
      <c r="W1166" s="13" t="s">
        <v>79</v>
      </c>
      <c r="X1166" s="50" t="s">
        <v>5947</v>
      </c>
      <c r="Y1166" s="13" t="s">
        <v>46</v>
      </c>
      <c r="Z1166" s="19">
        <v>43294</v>
      </c>
      <c r="AA1166" s="20">
        <f t="shared" si="103"/>
        <v>27500</v>
      </c>
      <c r="AB1166" s="20">
        <v>28600</v>
      </c>
      <c r="AC1166" s="24" t="s">
        <v>2540</v>
      </c>
      <c r="AD1166" s="147"/>
    </row>
    <row r="1167" spans="1:30" s="128" customFormat="1" ht="33" x14ac:dyDescent="0.25">
      <c r="A1167" s="135">
        <v>1161</v>
      </c>
      <c r="B1167" s="40" t="s">
        <v>4916</v>
      </c>
      <c r="C1167" s="12" t="s">
        <v>2544</v>
      </c>
      <c r="D1167" s="13" t="s">
        <v>2538</v>
      </c>
      <c r="E1167" s="13" t="s">
        <v>5298</v>
      </c>
      <c r="F1167" s="12" t="s">
        <v>2545</v>
      </c>
      <c r="G1167" s="14" t="s">
        <v>2546</v>
      </c>
      <c r="H1167" s="14" t="s">
        <v>2546</v>
      </c>
      <c r="I1167" s="15" t="s">
        <v>2546</v>
      </c>
      <c r="J1167" s="12" t="s">
        <v>26</v>
      </c>
      <c r="K1167" s="12"/>
      <c r="L1167" s="12">
        <v>908</v>
      </c>
      <c r="M1167" s="16">
        <v>908</v>
      </c>
      <c r="N1167" s="14" t="s">
        <v>2539</v>
      </c>
      <c r="O1167" s="17">
        <v>8000</v>
      </c>
      <c r="P1167" s="17">
        <v>15026.0869565217</v>
      </c>
      <c r="Q1167" s="18">
        <v>23000</v>
      </c>
      <c r="R1167" s="18">
        <f t="shared" si="100"/>
        <v>19533.913043478209</v>
      </c>
      <c r="S1167" s="18">
        <v>0</v>
      </c>
      <c r="T1167" s="18">
        <f t="shared" si="101"/>
        <v>27533.913043478209</v>
      </c>
      <c r="U1167" s="18">
        <f t="shared" si="102"/>
        <v>27500</v>
      </c>
      <c r="V1167" s="13" t="s">
        <v>34</v>
      </c>
      <c r="W1167" s="13" t="s">
        <v>79</v>
      </c>
      <c r="X1167" s="50" t="s">
        <v>5931</v>
      </c>
      <c r="Y1167" s="13" t="s">
        <v>35</v>
      </c>
      <c r="Z1167" s="19">
        <v>43294</v>
      </c>
      <c r="AA1167" s="20">
        <f t="shared" si="103"/>
        <v>27500</v>
      </c>
      <c r="AB1167" s="20">
        <v>28600</v>
      </c>
      <c r="AC1167" s="24" t="s">
        <v>2540</v>
      </c>
      <c r="AD1167" s="147"/>
    </row>
    <row r="1168" spans="1:30" s="128" customFormat="1" ht="49.5" x14ac:dyDescent="0.25">
      <c r="A1168" s="135">
        <v>1162</v>
      </c>
      <c r="B1168" s="40" t="s">
        <v>4917</v>
      </c>
      <c r="C1168" s="12" t="s">
        <v>2553</v>
      </c>
      <c r="D1168" s="13" t="s">
        <v>2538</v>
      </c>
      <c r="E1168" s="13" t="s">
        <v>4333</v>
      </c>
      <c r="F1168" s="12" t="s">
        <v>2554</v>
      </c>
      <c r="G1168" s="14" t="s">
        <v>2549</v>
      </c>
      <c r="H1168" s="14" t="s">
        <v>2549</v>
      </c>
      <c r="I1168" s="15" t="s">
        <v>2549</v>
      </c>
      <c r="J1168" s="12" t="s">
        <v>112</v>
      </c>
      <c r="K1168" s="12"/>
      <c r="L1168" s="12">
        <v>908</v>
      </c>
      <c r="M1168" s="16">
        <v>908</v>
      </c>
      <c r="N1168" s="14" t="s">
        <v>2539</v>
      </c>
      <c r="O1168" s="17">
        <v>8000</v>
      </c>
      <c r="P1168" s="17">
        <v>15026.0869565217</v>
      </c>
      <c r="Q1168" s="18">
        <v>23000</v>
      </c>
      <c r="R1168" s="18">
        <f t="shared" si="100"/>
        <v>19533.913043478209</v>
      </c>
      <c r="S1168" s="18">
        <v>0</v>
      </c>
      <c r="T1168" s="18">
        <f t="shared" si="101"/>
        <v>27533.913043478209</v>
      </c>
      <c r="U1168" s="18">
        <f t="shared" si="102"/>
        <v>27500</v>
      </c>
      <c r="V1168" s="13" t="s">
        <v>228</v>
      </c>
      <c r="W1168" s="13" t="s">
        <v>79</v>
      </c>
      <c r="X1168" s="50" t="s">
        <v>5947</v>
      </c>
      <c r="Y1168" s="13" t="s">
        <v>29</v>
      </c>
      <c r="Z1168" s="19">
        <v>43294</v>
      </c>
      <c r="AA1168" s="20">
        <f t="shared" si="103"/>
        <v>27500</v>
      </c>
      <c r="AB1168" s="20">
        <v>28600</v>
      </c>
      <c r="AC1168" s="24" t="s">
        <v>2540</v>
      </c>
      <c r="AD1168" s="147"/>
    </row>
    <row r="1169" spans="1:30" s="128" customFormat="1" ht="33" x14ac:dyDescent="0.25">
      <c r="A1169" s="135">
        <v>1163</v>
      </c>
      <c r="B1169" s="40" t="s">
        <v>4918</v>
      </c>
      <c r="C1169" s="12" t="s">
        <v>2550</v>
      </c>
      <c r="D1169" s="13" t="s">
        <v>2538</v>
      </c>
      <c r="E1169" s="13" t="s">
        <v>4330</v>
      </c>
      <c r="F1169" s="12" t="s">
        <v>2551</v>
      </c>
      <c r="G1169" s="14" t="s">
        <v>4023</v>
      </c>
      <c r="H1169" s="14" t="s">
        <v>4023</v>
      </c>
      <c r="I1169" s="15" t="s">
        <v>2552</v>
      </c>
      <c r="J1169" s="12" t="s">
        <v>26</v>
      </c>
      <c r="K1169" s="12" t="s">
        <v>62</v>
      </c>
      <c r="L1169" s="12">
        <v>908</v>
      </c>
      <c r="M1169" s="16">
        <v>908</v>
      </c>
      <c r="N1169" s="14" t="s">
        <v>2539</v>
      </c>
      <c r="O1169" s="17">
        <v>8000</v>
      </c>
      <c r="P1169" s="17">
        <v>15026.0869565217</v>
      </c>
      <c r="Q1169" s="18">
        <v>23000</v>
      </c>
      <c r="R1169" s="18">
        <f t="shared" si="100"/>
        <v>19533.913043478209</v>
      </c>
      <c r="S1169" s="18">
        <v>0</v>
      </c>
      <c r="T1169" s="18">
        <f t="shared" si="101"/>
        <v>27533.913043478209</v>
      </c>
      <c r="U1169" s="18">
        <f t="shared" si="102"/>
        <v>27500</v>
      </c>
      <c r="V1169" s="13" t="s">
        <v>504</v>
      </c>
      <c r="W1169" s="13" t="s">
        <v>79</v>
      </c>
      <c r="X1169" s="44"/>
      <c r="Y1169" s="13" t="s">
        <v>30</v>
      </c>
      <c r="Z1169" s="19">
        <v>43294</v>
      </c>
      <c r="AA1169" s="20">
        <f t="shared" si="103"/>
        <v>27500</v>
      </c>
      <c r="AB1169" s="20">
        <v>28600</v>
      </c>
      <c r="AC1169" s="24" t="s">
        <v>2540</v>
      </c>
      <c r="AD1169" s="147"/>
    </row>
    <row r="1170" spans="1:30" s="128" customFormat="1" ht="33" x14ac:dyDescent="0.25">
      <c r="A1170" s="135">
        <v>1164</v>
      </c>
      <c r="B1170" s="40" t="s">
        <v>4919</v>
      </c>
      <c r="C1170" s="12" t="s">
        <v>2555</v>
      </c>
      <c r="D1170" s="13" t="s">
        <v>2556</v>
      </c>
      <c r="E1170" s="13" t="s">
        <v>5298</v>
      </c>
      <c r="F1170" s="12" t="s">
        <v>2557</v>
      </c>
      <c r="G1170" s="14" t="s">
        <v>2558</v>
      </c>
      <c r="H1170" s="14" t="s">
        <v>2558</v>
      </c>
      <c r="I1170" s="15" t="s">
        <v>2558</v>
      </c>
      <c r="J1170" s="12" t="s">
        <v>26</v>
      </c>
      <c r="K1170" s="12" t="s">
        <v>426</v>
      </c>
      <c r="L1170" s="12">
        <v>909</v>
      </c>
      <c r="M1170" s="16">
        <v>909</v>
      </c>
      <c r="N1170" s="14" t="s">
        <v>2559</v>
      </c>
      <c r="O1170" s="17">
        <v>18000</v>
      </c>
      <c r="P1170" s="17">
        <v>3130.4347826087001</v>
      </c>
      <c r="Q1170" s="18">
        <v>21100</v>
      </c>
      <c r="R1170" s="18">
        <f t="shared" si="100"/>
        <v>4069.5652173913099</v>
      </c>
      <c r="S1170" s="18">
        <v>0</v>
      </c>
      <c r="T1170" s="18">
        <f t="shared" si="101"/>
        <v>22069.565217391311</v>
      </c>
      <c r="U1170" s="18">
        <f t="shared" si="102"/>
        <v>22000</v>
      </c>
      <c r="V1170" s="13" t="s">
        <v>34</v>
      </c>
      <c r="W1170" s="13" t="s">
        <v>79</v>
      </c>
      <c r="X1170" s="50" t="s">
        <v>5931</v>
      </c>
      <c r="Y1170" s="13" t="s">
        <v>35</v>
      </c>
      <c r="Z1170" s="19">
        <v>43294</v>
      </c>
      <c r="AA1170" s="20">
        <f t="shared" si="103"/>
        <v>22000</v>
      </c>
      <c r="AB1170" s="20">
        <v>22200</v>
      </c>
      <c r="AC1170" s="24" t="s">
        <v>1236</v>
      </c>
      <c r="AD1170" s="147"/>
    </row>
    <row r="1171" spans="1:30" s="128" customFormat="1" ht="33" x14ac:dyDescent="0.25">
      <c r="A1171" s="135">
        <v>1165</v>
      </c>
      <c r="B1171" s="40" t="s">
        <v>4921</v>
      </c>
      <c r="C1171" s="12" t="s">
        <v>2560</v>
      </c>
      <c r="D1171" s="13" t="s">
        <v>2556</v>
      </c>
      <c r="E1171" s="13" t="s">
        <v>4333</v>
      </c>
      <c r="F1171" s="12" t="s">
        <v>2561</v>
      </c>
      <c r="G1171" s="14" t="s">
        <v>2558</v>
      </c>
      <c r="H1171" s="14" t="s">
        <v>2558</v>
      </c>
      <c r="I1171" s="15" t="s">
        <v>2558</v>
      </c>
      <c r="J1171" s="12" t="s">
        <v>112</v>
      </c>
      <c r="K1171" s="12" t="s">
        <v>426</v>
      </c>
      <c r="L1171" s="12">
        <v>909</v>
      </c>
      <c r="M1171" s="16">
        <v>909</v>
      </c>
      <c r="N1171" s="14" t="s">
        <v>2559</v>
      </c>
      <c r="O1171" s="17">
        <v>18000</v>
      </c>
      <c r="P1171" s="17">
        <v>3130.4347826087001</v>
      </c>
      <c r="Q1171" s="18">
        <v>21100</v>
      </c>
      <c r="R1171" s="18">
        <f t="shared" si="100"/>
        <v>4069.5652173913099</v>
      </c>
      <c r="S1171" s="18">
        <v>0</v>
      </c>
      <c r="T1171" s="18">
        <f t="shared" si="101"/>
        <v>22069.565217391311</v>
      </c>
      <c r="U1171" s="18">
        <f t="shared" si="102"/>
        <v>22000</v>
      </c>
      <c r="V1171" s="13" t="s">
        <v>228</v>
      </c>
      <c r="W1171" s="13" t="s">
        <v>79</v>
      </c>
      <c r="X1171" s="50" t="s">
        <v>5931</v>
      </c>
      <c r="Y1171" s="13" t="s">
        <v>29</v>
      </c>
      <c r="Z1171" s="19">
        <v>43294</v>
      </c>
      <c r="AA1171" s="20">
        <f t="shared" si="103"/>
        <v>22000</v>
      </c>
      <c r="AB1171" s="20">
        <v>22200</v>
      </c>
      <c r="AC1171" s="24" t="s">
        <v>1236</v>
      </c>
      <c r="AD1171" s="147"/>
    </row>
    <row r="1172" spans="1:30" s="128" customFormat="1" ht="33" x14ac:dyDescent="0.25">
      <c r="A1172" s="135">
        <v>1166</v>
      </c>
      <c r="B1172" s="40" t="s">
        <v>4922</v>
      </c>
      <c r="C1172" s="12" t="s">
        <v>2565</v>
      </c>
      <c r="D1172" s="13" t="s">
        <v>2566</v>
      </c>
      <c r="E1172" s="13" t="s">
        <v>5298</v>
      </c>
      <c r="F1172" s="12" t="s">
        <v>2567</v>
      </c>
      <c r="G1172" s="14" t="s">
        <v>2568</v>
      </c>
      <c r="H1172" s="14" t="s">
        <v>2568</v>
      </c>
      <c r="I1172" s="15" t="s">
        <v>2568</v>
      </c>
      <c r="J1172" s="12" t="s">
        <v>26</v>
      </c>
      <c r="K1172" s="12" t="s">
        <v>62</v>
      </c>
      <c r="L1172" s="12">
        <v>910</v>
      </c>
      <c r="M1172" s="16">
        <v>910</v>
      </c>
      <c r="N1172" s="14" t="s">
        <v>2569</v>
      </c>
      <c r="O1172" s="17">
        <v>37000</v>
      </c>
      <c r="P1172" s="17">
        <v>4695.6521739130403</v>
      </c>
      <c r="Q1172" s="18">
        <v>41600</v>
      </c>
      <c r="R1172" s="18">
        <f t="shared" si="100"/>
        <v>6104.3478260869515</v>
      </c>
      <c r="S1172" s="18">
        <v>0</v>
      </c>
      <c r="T1172" s="18">
        <f t="shared" si="101"/>
        <v>43104.347826086952</v>
      </c>
      <c r="U1172" s="18">
        <f t="shared" si="102"/>
        <v>43100</v>
      </c>
      <c r="V1172" s="13" t="s">
        <v>34</v>
      </c>
      <c r="W1172" s="13" t="s">
        <v>79</v>
      </c>
      <c r="X1172" s="50" t="s">
        <v>5946</v>
      </c>
      <c r="Y1172" s="13" t="s">
        <v>35</v>
      </c>
      <c r="Z1172" s="19">
        <v>43294</v>
      </c>
      <c r="AA1172" s="20">
        <f t="shared" si="103"/>
        <v>43100</v>
      </c>
      <c r="AB1172" s="20">
        <v>43400</v>
      </c>
      <c r="AC1172" s="24"/>
      <c r="AD1172" s="147"/>
    </row>
    <row r="1173" spans="1:30" s="128" customFormat="1" ht="33" x14ac:dyDescent="0.25">
      <c r="A1173" s="135">
        <v>1167</v>
      </c>
      <c r="B1173" s="40" t="s">
        <v>4923</v>
      </c>
      <c r="C1173" s="12" t="s">
        <v>2573</v>
      </c>
      <c r="D1173" s="13" t="s">
        <v>2566</v>
      </c>
      <c r="E1173" s="13" t="s">
        <v>4333</v>
      </c>
      <c r="F1173" s="12" t="s">
        <v>2574</v>
      </c>
      <c r="G1173" s="14" t="s">
        <v>2568</v>
      </c>
      <c r="H1173" s="14" t="s">
        <v>2568</v>
      </c>
      <c r="I1173" s="15" t="s">
        <v>2568</v>
      </c>
      <c r="J1173" s="12" t="s">
        <v>26</v>
      </c>
      <c r="K1173" s="12" t="s">
        <v>62</v>
      </c>
      <c r="L1173" s="12">
        <v>910</v>
      </c>
      <c r="M1173" s="16">
        <v>910</v>
      </c>
      <c r="N1173" s="14" t="s">
        <v>2569</v>
      </c>
      <c r="O1173" s="17">
        <v>37000</v>
      </c>
      <c r="P1173" s="17">
        <v>4695.6521739130403</v>
      </c>
      <c r="Q1173" s="18">
        <v>41600</v>
      </c>
      <c r="R1173" s="18">
        <f t="shared" si="100"/>
        <v>6104.3478260869515</v>
      </c>
      <c r="S1173" s="18">
        <v>0</v>
      </c>
      <c r="T1173" s="18">
        <f t="shared" si="101"/>
        <v>43104.347826086952</v>
      </c>
      <c r="U1173" s="18">
        <f t="shared" si="102"/>
        <v>43100</v>
      </c>
      <c r="V1173" s="13" t="s">
        <v>228</v>
      </c>
      <c r="W1173" s="13" t="s">
        <v>79</v>
      </c>
      <c r="X1173" s="50" t="s">
        <v>5946</v>
      </c>
      <c r="Y1173" s="13" t="s">
        <v>29</v>
      </c>
      <c r="Z1173" s="19">
        <v>43294</v>
      </c>
      <c r="AA1173" s="20">
        <f t="shared" si="103"/>
        <v>43100</v>
      </c>
      <c r="AB1173" s="20">
        <v>43400</v>
      </c>
      <c r="AC1173" s="24"/>
      <c r="AD1173" s="147"/>
    </row>
    <row r="1174" spans="1:30" s="128" customFormat="1" ht="33" x14ac:dyDescent="0.25">
      <c r="A1174" s="135">
        <v>1168</v>
      </c>
      <c r="B1174" s="170" t="s">
        <v>4924</v>
      </c>
      <c r="C1174" s="171" t="s">
        <v>2570</v>
      </c>
      <c r="D1174" s="172" t="s">
        <v>2566</v>
      </c>
      <c r="E1174" s="172" t="s">
        <v>4333</v>
      </c>
      <c r="F1174" s="171" t="s">
        <v>2571</v>
      </c>
      <c r="G1174" s="173" t="s">
        <v>2572</v>
      </c>
      <c r="H1174" s="173" t="s">
        <v>2572</v>
      </c>
      <c r="I1174" s="174" t="s">
        <v>2572</v>
      </c>
      <c r="J1174" s="171" t="s">
        <v>112</v>
      </c>
      <c r="K1174" s="171" t="s">
        <v>426</v>
      </c>
      <c r="L1174" s="171">
        <v>910</v>
      </c>
      <c r="M1174" s="175">
        <v>910</v>
      </c>
      <c r="N1174" s="173" t="s">
        <v>2569</v>
      </c>
      <c r="O1174" s="176">
        <v>37000</v>
      </c>
      <c r="P1174" s="176">
        <v>4695.6521739130403</v>
      </c>
      <c r="Q1174" s="177">
        <v>41600</v>
      </c>
      <c r="R1174" s="177">
        <f t="shared" si="100"/>
        <v>6104.3478260869515</v>
      </c>
      <c r="S1174" s="177">
        <v>0</v>
      </c>
      <c r="T1174" s="177">
        <f t="shared" si="101"/>
        <v>43104.347826086952</v>
      </c>
      <c r="U1174" s="177">
        <f t="shared" si="102"/>
        <v>43100</v>
      </c>
      <c r="V1174" s="172" t="s">
        <v>228</v>
      </c>
      <c r="W1174" s="172" t="s">
        <v>79</v>
      </c>
      <c r="X1174" s="50" t="s">
        <v>5946</v>
      </c>
      <c r="Y1174" s="172" t="s">
        <v>29</v>
      </c>
      <c r="Z1174" s="178">
        <v>43294</v>
      </c>
      <c r="AA1174" s="179">
        <f t="shared" si="103"/>
        <v>43100</v>
      </c>
      <c r="AB1174" s="179">
        <v>43400</v>
      </c>
      <c r="AC1174" s="180"/>
      <c r="AD1174" s="147"/>
    </row>
    <row r="1175" spans="1:30" s="128" customFormat="1" ht="33" x14ac:dyDescent="0.25">
      <c r="A1175" s="135">
        <v>1169</v>
      </c>
      <c r="B1175" s="40" t="s">
        <v>4925</v>
      </c>
      <c r="C1175" s="83" t="s">
        <v>2575</v>
      </c>
      <c r="D1175" s="84" t="s">
        <v>2576</v>
      </c>
      <c r="E1175" s="13" t="s">
        <v>5298</v>
      </c>
      <c r="F1175" s="84" t="s">
        <v>2577</v>
      </c>
      <c r="G1175" s="14" t="s">
        <v>2578</v>
      </c>
      <c r="H1175" s="14" t="s">
        <v>4200</v>
      </c>
      <c r="I1175" s="84" t="s">
        <v>2578</v>
      </c>
      <c r="J1175" s="84" t="s">
        <v>26</v>
      </c>
      <c r="K1175" s="80" t="s">
        <v>417</v>
      </c>
      <c r="L1175" s="84">
        <v>911</v>
      </c>
      <c r="M1175" s="84">
        <v>911</v>
      </c>
      <c r="N1175" s="14" t="s">
        <v>2579</v>
      </c>
      <c r="O1175" s="84">
        <v>50000</v>
      </c>
      <c r="P1175" s="84">
        <v>15652.1739130435</v>
      </c>
      <c r="Q1175" s="84">
        <v>65600</v>
      </c>
      <c r="R1175" s="84">
        <f t="shared" si="100"/>
        <v>20347.826086956549</v>
      </c>
      <c r="S1175" s="18">
        <v>0</v>
      </c>
      <c r="T1175" s="84">
        <f t="shared" si="101"/>
        <v>70347.826086956542</v>
      </c>
      <c r="U1175" s="84">
        <f t="shared" si="102"/>
        <v>70300</v>
      </c>
      <c r="V1175" s="84" t="s">
        <v>34</v>
      </c>
      <c r="W1175" s="84" t="s">
        <v>79</v>
      </c>
      <c r="X1175" s="50" t="s">
        <v>5948</v>
      </c>
      <c r="Y1175" s="84" t="s">
        <v>35</v>
      </c>
      <c r="Z1175" s="84">
        <v>43294</v>
      </c>
      <c r="AA1175" s="20">
        <f t="shared" si="103"/>
        <v>70300</v>
      </c>
      <c r="AB1175" s="85">
        <v>71400</v>
      </c>
      <c r="AC1175" s="86"/>
      <c r="AD1175" s="147"/>
    </row>
    <row r="1176" spans="1:30" s="128" customFormat="1" ht="33" x14ac:dyDescent="0.25">
      <c r="A1176" s="135">
        <v>1170</v>
      </c>
      <c r="B1176" s="40" t="s">
        <v>4926</v>
      </c>
      <c r="C1176" s="83" t="s">
        <v>2580</v>
      </c>
      <c r="D1176" s="84" t="s">
        <v>2581</v>
      </c>
      <c r="E1176" s="13" t="s">
        <v>5298</v>
      </c>
      <c r="F1176" s="84" t="s">
        <v>2577</v>
      </c>
      <c r="G1176" s="14" t="s">
        <v>2578</v>
      </c>
      <c r="H1176" s="14" t="s">
        <v>4201</v>
      </c>
      <c r="I1176" s="84" t="s">
        <v>2578</v>
      </c>
      <c r="J1176" s="84" t="s">
        <v>26</v>
      </c>
      <c r="K1176" s="80" t="s">
        <v>417</v>
      </c>
      <c r="L1176" s="84">
        <v>912</v>
      </c>
      <c r="M1176" s="84">
        <v>912</v>
      </c>
      <c r="N1176" s="14" t="s">
        <v>2582</v>
      </c>
      <c r="O1176" s="84">
        <v>486000</v>
      </c>
      <c r="P1176" s="84">
        <v>34434.782608695597</v>
      </c>
      <c r="Q1176" s="84">
        <v>520000</v>
      </c>
      <c r="R1176" s="84">
        <f t="shared" si="100"/>
        <v>44765.217391304272</v>
      </c>
      <c r="S1176" s="18">
        <v>0</v>
      </c>
      <c r="T1176" s="84">
        <f t="shared" si="101"/>
        <v>530765.21739130432</v>
      </c>
      <c r="U1176" s="84">
        <f t="shared" si="102"/>
        <v>530700</v>
      </c>
      <c r="V1176" s="84" t="s">
        <v>34</v>
      </c>
      <c r="W1176" s="84" t="s">
        <v>79</v>
      </c>
      <c r="X1176" s="50" t="s">
        <v>5948</v>
      </c>
      <c r="Y1176" s="84" t="s">
        <v>35</v>
      </c>
      <c r="Z1176" s="84">
        <v>43294</v>
      </c>
      <c r="AA1176" s="20">
        <f t="shared" si="103"/>
        <v>530700</v>
      </c>
      <c r="AB1176" s="85">
        <v>533200</v>
      </c>
      <c r="AC1176" s="86"/>
      <c r="AD1176" s="147"/>
    </row>
    <row r="1177" spans="1:30" s="128" customFormat="1" ht="33" x14ac:dyDescent="0.25">
      <c r="A1177" s="135">
        <v>1171</v>
      </c>
      <c r="B1177" s="40" t="s">
        <v>4927</v>
      </c>
      <c r="C1177" s="12" t="s">
        <v>2583</v>
      </c>
      <c r="D1177" s="13" t="s">
        <v>2581</v>
      </c>
      <c r="E1177" s="13" t="s">
        <v>4333</v>
      </c>
      <c r="F1177" s="12" t="s">
        <v>2584</v>
      </c>
      <c r="G1177" s="14" t="s">
        <v>2578</v>
      </c>
      <c r="H1177" s="14" t="s">
        <v>4201</v>
      </c>
      <c r="I1177" s="15" t="s">
        <v>2585</v>
      </c>
      <c r="J1177" s="12" t="s">
        <v>26</v>
      </c>
      <c r="K1177" s="12" t="s">
        <v>62</v>
      </c>
      <c r="L1177" s="12">
        <v>912</v>
      </c>
      <c r="M1177" s="16">
        <v>912</v>
      </c>
      <c r="N1177" s="14" t="s">
        <v>2582</v>
      </c>
      <c r="O1177" s="17">
        <v>486000</v>
      </c>
      <c r="P1177" s="17">
        <v>34434.782608695597</v>
      </c>
      <c r="Q1177" s="18">
        <v>520000</v>
      </c>
      <c r="R1177" s="18">
        <f t="shared" si="100"/>
        <v>44765.217391304272</v>
      </c>
      <c r="S1177" s="18">
        <v>0</v>
      </c>
      <c r="T1177" s="18">
        <f t="shared" si="101"/>
        <v>530765.21739130432</v>
      </c>
      <c r="U1177" s="18">
        <f t="shared" si="102"/>
        <v>530700</v>
      </c>
      <c r="V1177" s="13" t="s">
        <v>228</v>
      </c>
      <c r="W1177" s="13" t="s">
        <v>79</v>
      </c>
      <c r="X1177" s="50" t="s">
        <v>5948</v>
      </c>
      <c r="Y1177" s="13" t="s">
        <v>29</v>
      </c>
      <c r="Z1177" s="19">
        <v>43294</v>
      </c>
      <c r="AA1177" s="20">
        <f t="shared" si="103"/>
        <v>530700</v>
      </c>
      <c r="AB1177" s="20">
        <v>533200</v>
      </c>
      <c r="AC1177" s="24"/>
      <c r="AD1177" s="147"/>
    </row>
    <row r="1178" spans="1:30" s="128" customFormat="1" ht="33" x14ac:dyDescent="0.25">
      <c r="A1178" s="135">
        <v>1172</v>
      </c>
      <c r="B1178" s="40" t="s">
        <v>4928</v>
      </c>
      <c r="C1178" s="12" t="s">
        <v>2586</v>
      </c>
      <c r="D1178" s="13" t="s">
        <v>2581</v>
      </c>
      <c r="E1178" s="13" t="s">
        <v>4333</v>
      </c>
      <c r="F1178" s="12" t="s">
        <v>2587</v>
      </c>
      <c r="G1178" s="14" t="s">
        <v>4024</v>
      </c>
      <c r="H1178" s="14" t="s">
        <v>4175</v>
      </c>
      <c r="I1178" s="15" t="s">
        <v>2588</v>
      </c>
      <c r="J1178" s="12" t="s">
        <v>26</v>
      </c>
      <c r="K1178" s="12" t="s">
        <v>417</v>
      </c>
      <c r="L1178" s="12">
        <v>912</v>
      </c>
      <c r="M1178" s="16">
        <v>912</v>
      </c>
      <c r="N1178" s="14" t="s">
        <v>2582</v>
      </c>
      <c r="O1178" s="17">
        <v>486000</v>
      </c>
      <c r="P1178" s="17">
        <v>34434.782608695597</v>
      </c>
      <c r="Q1178" s="18">
        <v>520000</v>
      </c>
      <c r="R1178" s="18">
        <f t="shared" si="100"/>
        <v>44765.217391304272</v>
      </c>
      <c r="S1178" s="18">
        <v>0</v>
      </c>
      <c r="T1178" s="18">
        <f t="shared" si="101"/>
        <v>530765.21739130432</v>
      </c>
      <c r="U1178" s="18">
        <f t="shared" si="102"/>
        <v>530700</v>
      </c>
      <c r="V1178" s="13" t="s">
        <v>228</v>
      </c>
      <c r="W1178" s="13" t="s">
        <v>79</v>
      </c>
      <c r="X1178" s="50" t="s">
        <v>5946</v>
      </c>
      <c r="Y1178" s="13" t="s">
        <v>25</v>
      </c>
      <c r="Z1178" s="19">
        <v>43294</v>
      </c>
      <c r="AA1178" s="20">
        <f t="shared" si="103"/>
        <v>530700</v>
      </c>
      <c r="AB1178" s="20">
        <v>533200</v>
      </c>
      <c r="AC1178" s="24"/>
      <c r="AD1178" s="147"/>
    </row>
    <row r="1179" spans="1:30" s="128" customFormat="1" ht="33" x14ac:dyDescent="0.25">
      <c r="A1179" s="135">
        <v>1173</v>
      </c>
      <c r="B1179" s="40" t="s">
        <v>4929</v>
      </c>
      <c r="C1179" s="12" t="s">
        <v>2589</v>
      </c>
      <c r="D1179" s="13" t="s">
        <v>2590</v>
      </c>
      <c r="E1179" s="13" t="s">
        <v>5298</v>
      </c>
      <c r="F1179" s="12" t="s">
        <v>2577</v>
      </c>
      <c r="G1179" s="14" t="s">
        <v>2578</v>
      </c>
      <c r="H1179" s="14" t="s">
        <v>4244</v>
      </c>
      <c r="I1179" s="15" t="s">
        <v>2578</v>
      </c>
      <c r="J1179" s="12" t="s">
        <v>26</v>
      </c>
      <c r="K1179" s="12" t="s">
        <v>417</v>
      </c>
      <c r="L1179" s="12">
        <v>913</v>
      </c>
      <c r="M1179" s="16">
        <v>913</v>
      </c>
      <c r="N1179" s="14" t="s">
        <v>2591</v>
      </c>
      <c r="O1179" s="17">
        <v>130000</v>
      </c>
      <c r="P1179" s="17">
        <v>31304.347826087</v>
      </c>
      <c r="Q1179" s="18">
        <v>161000</v>
      </c>
      <c r="R1179" s="18">
        <f t="shared" si="100"/>
        <v>40695.652173913099</v>
      </c>
      <c r="S1179" s="18">
        <v>0</v>
      </c>
      <c r="T1179" s="18">
        <f t="shared" si="101"/>
        <v>170695.65217391308</v>
      </c>
      <c r="U1179" s="18">
        <f t="shared" si="102"/>
        <v>170600</v>
      </c>
      <c r="V1179" s="13" t="s">
        <v>34</v>
      </c>
      <c r="W1179" s="13" t="s">
        <v>79</v>
      </c>
      <c r="X1179" s="50" t="s">
        <v>5948</v>
      </c>
      <c r="Y1179" s="13" t="s">
        <v>35</v>
      </c>
      <c r="Z1179" s="19">
        <v>43294</v>
      </c>
      <c r="AA1179" s="20">
        <f t="shared" si="103"/>
        <v>170600</v>
      </c>
      <c r="AB1179" s="20">
        <v>172900</v>
      </c>
      <c r="AC1179" s="24"/>
      <c r="AD1179" s="147"/>
    </row>
    <row r="1180" spans="1:30" s="128" customFormat="1" ht="33" x14ac:dyDescent="0.25">
      <c r="A1180" s="135">
        <v>1174</v>
      </c>
      <c r="B1180" s="40" t="s">
        <v>4930</v>
      </c>
      <c r="C1180" s="12" t="s">
        <v>2592</v>
      </c>
      <c r="D1180" s="13" t="s">
        <v>2590</v>
      </c>
      <c r="E1180" s="13" t="s">
        <v>4333</v>
      </c>
      <c r="F1180" s="12" t="s">
        <v>2584</v>
      </c>
      <c r="G1180" s="14" t="s">
        <v>2578</v>
      </c>
      <c r="H1180" s="14" t="s">
        <v>4244</v>
      </c>
      <c r="I1180" s="15" t="s">
        <v>2585</v>
      </c>
      <c r="J1180" s="12" t="s">
        <v>26</v>
      </c>
      <c r="K1180" s="12" t="s">
        <v>62</v>
      </c>
      <c r="L1180" s="12">
        <v>913</v>
      </c>
      <c r="M1180" s="16">
        <v>913</v>
      </c>
      <c r="N1180" s="14" t="s">
        <v>2591</v>
      </c>
      <c r="O1180" s="17">
        <v>130000</v>
      </c>
      <c r="P1180" s="17">
        <v>31304.347826087</v>
      </c>
      <c r="Q1180" s="18">
        <v>161000</v>
      </c>
      <c r="R1180" s="18">
        <f t="shared" si="100"/>
        <v>40695.652173913099</v>
      </c>
      <c r="S1180" s="18">
        <v>0</v>
      </c>
      <c r="T1180" s="18">
        <f t="shared" si="101"/>
        <v>170695.65217391308</v>
      </c>
      <c r="U1180" s="18">
        <f t="shared" si="102"/>
        <v>170600</v>
      </c>
      <c r="V1180" s="13" t="s">
        <v>228</v>
      </c>
      <c r="W1180" s="13" t="s">
        <v>79</v>
      </c>
      <c r="X1180" s="50" t="s">
        <v>5948</v>
      </c>
      <c r="Y1180" s="13" t="s">
        <v>29</v>
      </c>
      <c r="Z1180" s="19">
        <v>43294</v>
      </c>
      <c r="AA1180" s="20">
        <f t="shared" si="103"/>
        <v>170600</v>
      </c>
      <c r="AB1180" s="20">
        <v>172900</v>
      </c>
      <c r="AC1180" s="24"/>
      <c r="AD1180" s="147"/>
    </row>
    <row r="1181" spans="1:30" s="128" customFormat="1" ht="33" x14ac:dyDescent="0.25">
      <c r="A1181" s="135">
        <v>1175</v>
      </c>
      <c r="B1181" s="40" t="s">
        <v>4931</v>
      </c>
      <c r="C1181" s="12" t="s">
        <v>2593</v>
      </c>
      <c r="D1181" s="13" t="s">
        <v>2590</v>
      </c>
      <c r="E1181" s="13" t="s">
        <v>4333</v>
      </c>
      <c r="F1181" s="12" t="s">
        <v>2587</v>
      </c>
      <c r="G1181" s="14" t="s">
        <v>4024</v>
      </c>
      <c r="H1181" s="14" t="s">
        <v>4024</v>
      </c>
      <c r="I1181" s="15" t="s">
        <v>2588</v>
      </c>
      <c r="J1181" s="12" t="s">
        <v>26</v>
      </c>
      <c r="K1181" s="12" t="s">
        <v>417</v>
      </c>
      <c r="L1181" s="12">
        <v>913</v>
      </c>
      <c r="M1181" s="16">
        <v>913</v>
      </c>
      <c r="N1181" s="14" t="s">
        <v>2591</v>
      </c>
      <c r="O1181" s="17">
        <v>130000</v>
      </c>
      <c r="P1181" s="17">
        <v>31304.347826087</v>
      </c>
      <c r="Q1181" s="18">
        <v>161000</v>
      </c>
      <c r="R1181" s="18">
        <f t="shared" si="100"/>
        <v>40695.652173913099</v>
      </c>
      <c r="S1181" s="18">
        <v>0</v>
      </c>
      <c r="T1181" s="18">
        <f t="shared" si="101"/>
        <v>170695.65217391308</v>
      </c>
      <c r="U1181" s="18">
        <f t="shared" si="102"/>
        <v>170600</v>
      </c>
      <c r="V1181" s="13" t="s">
        <v>228</v>
      </c>
      <c r="W1181" s="13" t="s">
        <v>79</v>
      </c>
      <c r="X1181" s="50" t="s">
        <v>5946</v>
      </c>
      <c r="Y1181" s="13" t="s">
        <v>25</v>
      </c>
      <c r="Z1181" s="19">
        <v>43294</v>
      </c>
      <c r="AA1181" s="20">
        <f t="shared" si="103"/>
        <v>170600</v>
      </c>
      <c r="AB1181" s="20">
        <v>172900</v>
      </c>
      <c r="AC1181" s="24"/>
      <c r="AD1181" s="147"/>
    </row>
    <row r="1182" spans="1:30" s="128" customFormat="1" ht="33" x14ac:dyDescent="0.25">
      <c r="A1182" s="135">
        <v>1176</v>
      </c>
      <c r="B1182" s="40" t="s">
        <v>4932</v>
      </c>
      <c r="C1182" s="12" t="s">
        <v>2594</v>
      </c>
      <c r="D1182" s="13" t="s">
        <v>2595</v>
      </c>
      <c r="E1182" s="13" t="s">
        <v>4333</v>
      </c>
      <c r="F1182" s="12" t="s">
        <v>2596</v>
      </c>
      <c r="G1182" s="14" t="s">
        <v>2597</v>
      </c>
      <c r="H1182" s="14" t="s">
        <v>4203</v>
      </c>
      <c r="I1182" s="15" t="s">
        <v>2597</v>
      </c>
      <c r="J1182" s="12" t="s">
        <v>26</v>
      </c>
      <c r="K1182" s="12" t="s">
        <v>524</v>
      </c>
      <c r="L1182" s="12">
        <v>914</v>
      </c>
      <c r="M1182" s="16">
        <v>914</v>
      </c>
      <c r="N1182" s="14" t="s">
        <v>2598</v>
      </c>
      <c r="O1182" s="17">
        <v>614000</v>
      </c>
      <c r="P1182" s="17">
        <v>108000</v>
      </c>
      <c r="Q1182" s="18">
        <v>722000</v>
      </c>
      <c r="R1182" s="18">
        <f t="shared" si="100"/>
        <v>140400</v>
      </c>
      <c r="S1182" s="18">
        <v>0</v>
      </c>
      <c r="T1182" s="18">
        <f t="shared" si="101"/>
        <v>754400</v>
      </c>
      <c r="U1182" s="18">
        <f t="shared" si="102"/>
        <v>754400</v>
      </c>
      <c r="V1182" s="13" t="s">
        <v>228</v>
      </c>
      <c r="W1182" s="13" t="s">
        <v>79</v>
      </c>
      <c r="X1182" s="50" t="s">
        <v>5946</v>
      </c>
      <c r="Y1182" s="13" t="s">
        <v>29</v>
      </c>
      <c r="Z1182" s="19">
        <v>43294</v>
      </c>
      <c r="AA1182" s="20">
        <f t="shared" si="103"/>
        <v>754400</v>
      </c>
      <c r="AB1182" s="20">
        <v>762200</v>
      </c>
      <c r="AC1182" s="24"/>
      <c r="AD1182" s="147"/>
    </row>
    <row r="1183" spans="1:30" s="128" customFormat="1" ht="33" x14ac:dyDescent="0.25">
      <c r="A1183" s="135">
        <v>1177</v>
      </c>
      <c r="B1183" s="40" t="s">
        <v>4933</v>
      </c>
      <c r="C1183" s="12" t="s">
        <v>2599</v>
      </c>
      <c r="D1183" s="13" t="s">
        <v>2600</v>
      </c>
      <c r="E1183" s="13" t="s">
        <v>4333</v>
      </c>
      <c r="F1183" s="12" t="s">
        <v>2596</v>
      </c>
      <c r="G1183" s="14" t="s">
        <v>2597</v>
      </c>
      <c r="H1183" s="14" t="s">
        <v>4204</v>
      </c>
      <c r="I1183" s="15" t="s">
        <v>2597</v>
      </c>
      <c r="J1183" s="12" t="s">
        <v>26</v>
      </c>
      <c r="K1183" s="12" t="s">
        <v>524</v>
      </c>
      <c r="L1183" s="12">
        <v>915</v>
      </c>
      <c r="M1183" s="16">
        <v>915</v>
      </c>
      <c r="N1183" s="14" t="s">
        <v>2601</v>
      </c>
      <c r="O1183" s="17">
        <v>289000</v>
      </c>
      <c r="P1183" s="17">
        <v>89217.391304347795</v>
      </c>
      <c r="Q1183" s="18">
        <v>378000</v>
      </c>
      <c r="R1183" s="18">
        <f t="shared" si="100"/>
        <v>115982.60869565213</v>
      </c>
      <c r="S1183" s="18">
        <v>0</v>
      </c>
      <c r="T1183" s="18">
        <f t="shared" si="101"/>
        <v>404982.6086956521</v>
      </c>
      <c r="U1183" s="18">
        <f t="shared" si="102"/>
        <v>404900</v>
      </c>
      <c r="V1183" s="13" t="s">
        <v>228</v>
      </c>
      <c r="W1183" s="13" t="s">
        <v>79</v>
      </c>
      <c r="X1183" s="50" t="s">
        <v>5946</v>
      </c>
      <c r="Y1183" s="13" t="s">
        <v>29</v>
      </c>
      <c r="Z1183" s="19">
        <v>43294</v>
      </c>
      <c r="AA1183" s="20">
        <f t="shared" si="103"/>
        <v>404900</v>
      </c>
      <c r="AB1183" s="20">
        <v>411400</v>
      </c>
      <c r="AC1183" s="24"/>
      <c r="AD1183" s="147"/>
    </row>
    <row r="1184" spans="1:30" s="128" customFormat="1" ht="16.5" x14ac:dyDescent="0.25">
      <c r="A1184" s="135">
        <v>1178</v>
      </c>
      <c r="B1184" s="40" t="s">
        <v>4934</v>
      </c>
      <c r="C1184" s="14" t="s">
        <v>2602</v>
      </c>
      <c r="D1184" s="14" t="s">
        <v>2603</v>
      </c>
      <c r="E1184" s="13" t="s">
        <v>4333</v>
      </c>
      <c r="F1184" s="18" t="s">
        <v>2604</v>
      </c>
      <c r="G1184" s="14" t="s">
        <v>4315</v>
      </c>
      <c r="H1184" s="14" t="s">
        <v>4132</v>
      </c>
      <c r="I1184" s="83" t="s">
        <v>2605</v>
      </c>
      <c r="J1184" s="83" t="s">
        <v>26</v>
      </c>
      <c r="K1184" s="83" t="s">
        <v>62</v>
      </c>
      <c r="L1184" s="181">
        <v>916</v>
      </c>
      <c r="M1184" s="83">
        <v>916</v>
      </c>
      <c r="N1184" s="14" t="s">
        <v>2606</v>
      </c>
      <c r="O1184" s="84">
        <v>616000</v>
      </c>
      <c r="P1184" s="84">
        <v>68869.565217391297</v>
      </c>
      <c r="Q1184" s="84">
        <v>684000</v>
      </c>
      <c r="R1184" s="84">
        <f t="shared" si="100"/>
        <v>89530.434782608689</v>
      </c>
      <c r="S1184" s="18">
        <v>0</v>
      </c>
      <c r="T1184" s="84">
        <f t="shared" si="101"/>
        <v>705530.43478260865</v>
      </c>
      <c r="U1184" s="84">
        <f t="shared" si="102"/>
        <v>705500</v>
      </c>
      <c r="V1184" s="84" t="s">
        <v>228</v>
      </c>
      <c r="W1184" s="84" t="s">
        <v>79</v>
      </c>
      <c r="X1184" s="51"/>
      <c r="Y1184" s="84" t="s">
        <v>29</v>
      </c>
      <c r="Z1184" s="84">
        <v>43294</v>
      </c>
      <c r="AA1184" s="20">
        <f t="shared" si="103"/>
        <v>705500</v>
      </c>
      <c r="AB1184" s="85">
        <v>710500</v>
      </c>
      <c r="AC1184" s="86"/>
      <c r="AD1184" s="147"/>
    </row>
    <row r="1185" spans="1:30" s="128" customFormat="1" ht="33" x14ac:dyDescent="0.25">
      <c r="A1185" s="135">
        <v>1179</v>
      </c>
      <c r="B1185" s="40" t="s">
        <v>4935</v>
      </c>
      <c r="C1185" s="12" t="s">
        <v>2607</v>
      </c>
      <c r="D1185" s="13" t="s">
        <v>2603</v>
      </c>
      <c r="E1185" s="13" t="s">
        <v>4333</v>
      </c>
      <c r="F1185" s="12" t="s">
        <v>2608</v>
      </c>
      <c r="G1185" s="14" t="s">
        <v>4316</v>
      </c>
      <c r="H1185" s="14" t="s">
        <v>4173</v>
      </c>
      <c r="I1185" s="15" t="s">
        <v>2609</v>
      </c>
      <c r="J1185" s="12" t="s">
        <v>26</v>
      </c>
      <c r="K1185" s="12" t="s">
        <v>62</v>
      </c>
      <c r="L1185" s="12">
        <v>916</v>
      </c>
      <c r="M1185" s="16">
        <v>916</v>
      </c>
      <c r="N1185" s="14" t="s">
        <v>2606</v>
      </c>
      <c r="O1185" s="17">
        <v>616000</v>
      </c>
      <c r="P1185" s="17">
        <v>68869.565217391297</v>
      </c>
      <c r="Q1185" s="18">
        <v>684000</v>
      </c>
      <c r="R1185" s="18">
        <f t="shared" si="100"/>
        <v>89530.434782608689</v>
      </c>
      <c r="S1185" s="18">
        <v>0</v>
      </c>
      <c r="T1185" s="18">
        <f t="shared" si="101"/>
        <v>705530.43478260865</v>
      </c>
      <c r="U1185" s="18">
        <f t="shared" si="102"/>
        <v>705500</v>
      </c>
      <c r="V1185" s="13" t="s">
        <v>228</v>
      </c>
      <c r="W1185" s="13" t="s">
        <v>79</v>
      </c>
      <c r="X1185" s="50" t="s">
        <v>5946</v>
      </c>
      <c r="Y1185" s="13" t="s">
        <v>29</v>
      </c>
      <c r="Z1185" s="19">
        <v>43294</v>
      </c>
      <c r="AA1185" s="20">
        <f t="shared" si="103"/>
        <v>705500</v>
      </c>
      <c r="AB1185" s="20">
        <v>710500</v>
      </c>
      <c r="AC1185" s="24"/>
      <c r="AD1185" s="147"/>
    </row>
    <row r="1186" spans="1:30" s="128" customFormat="1" ht="33" x14ac:dyDescent="0.25">
      <c r="A1186" s="135">
        <v>1180</v>
      </c>
      <c r="B1186" s="40" t="s">
        <v>4936</v>
      </c>
      <c r="C1186" s="14" t="s">
        <v>2610</v>
      </c>
      <c r="D1186" s="14" t="s">
        <v>2611</v>
      </c>
      <c r="E1186" s="13" t="s">
        <v>4333</v>
      </c>
      <c r="F1186" s="18" t="s">
        <v>2604</v>
      </c>
      <c r="G1186" s="14" t="s">
        <v>4315</v>
      </c>
      <c r="H1186" s="14" t="s">
        <v>4243</v>
      </c>
      <c r="I1186" s="83" t="s">
        <v>2605</v>
      </c>
      <c r="J1186" s="83" t="s">
        <v>26</v>
      </c>
      <c r="K1186" s="83" t="s">
        <v>62</v>
      </c>
      <c r="L1186" s="181">
        <v>917</v>
      </c>
      <c r="M1186" s="83">
        <v>917</v>
      </c>
      <c r="N1186" s="14" t="s">
        <v>2612</v>
      </c>
      <c r="O1186" s="84">
        <v>161000</v>
      </c>
      <c r="P1186" s="84">
        <v>40695.652173913099</v>
      </c>
      <c r="Q1186" s="84">
        <v>201000</v>
      </c>
      <c r="R1186" s="84">
        <f t="shared" si="100"/>
        <v>52904.347826087032</v>
      </c>
      <c r="S1186" s="18">
        <v>0</v>
      </c>
      <c r="T1186" s="84">
        <f t="shared" si="101"/>
        <v>213904.34782608703</v>
      </c>
      <c r="U1186" s="84">
        <f t="shared" si="102"/>
        <v>213900</v>
      </c>
      <c r="V1186" s="84" t="s">
        <v>228</v>
      </c>
      <c r="W1186" s="84" t="s">
        <v>79</v>
      </c>
      <c r="X1186" s="51"/>
      <c r="Y1186" s="84" t="s">
        <v>29</v>
      </c>
      <c r="Z1186" s="84">
        <v>43294</v>
      </c>
      <c r="AA1186" s="20">
        <f t="shared" si="103"/>
        <v>213900</v>
      </c>
      <c r="AB1186" s="85">
        <v>216800</v>
      </c>
      <c r="AC1186" s="86"/>
      <c r="AD1186" s="147"/>
    </row>
    <row r="1187" spans="1:30" s="128" customFormat="1" ht="33" x14ac:dyDescent="0.25">
      <c r="A1187" s="135">
        <v>1181</v>
      </c>
      <c r="B1187" s="40" t="s">
        <v>4937</v>
      </c>
      <c r="C1187" s="12" t="s">
        <v>2613</v>
      </c>
      <c r="D1187" s="13" t="s">
        <v>2611</v>
      </c>
      <c r="E1187" s="13" t="s">
        <v>4333</v>
      </c>
      <c r="F1187" s="12" t="s">
        <v>2608</v>
      </c>
      <c r="G1187" s="14" t="s">
        <v>4316</v>
      </c>
      <c r="H1187" s="14" t="s">
        <v>4174</v>
      </c>
      <c r="I1187" s="15" t="s">
        <v>2609</v>
      </c>
      <c r="J1187" s="12" t="s">
        <v>26</v>
      </c>
      <c r="K1187" s="12" t="s">
        <v>62</v>
      </c>
      <c r="L1187" s="12">
        <v>917</v>
      </c>
      <c r="M1187" s="16">
        <v>917</v>
      </c>
      <c r="N1187" s="14" t="s">
        <v>2612</v>
      </c>
      <c r="O1187" s="17">
        <v>161000</v>
      </c>
      <c r="P1187" s="17">
        <v>40695.652173913099</v>
      </c>
      <c r="Q1187" s="18">
        <v>201000</v>
      </c>
      <c r="R1187" s="18">
        <f t="shared" si="100"/>
        <v>52904.347826087032</v>
      </c>
      <c r="S1187" s="18">
        <v>0</v>
      </c>
      <c r="T1187" s="18">
        <f t="shared" si="101"/>
        <v>213904.34782608703</v>
      </c>
      <c r="U1187" s="18">
        <f t="shared" si="102"/>
        <v>213900</v>
      </c>
      <c r="V1187" s="13" t="s">
        <v>228</v>
      </c>
      <c r="W1187" s="13" t="s">
        <v>79</v>
      </c>
      <c r="X1187" s="50" t="s">
        <v>5946</v>
      </c>
      <c r="Y1187" s="13" t="s">
        <v>29</v>
      </c>
      <c r="Z1187" s="19">
        <v>43294</v>
      </c>
      <c r="AA1187" s="20">
        <f t="shared" si="103"/>
        <v>213900</v>
      </c>
      <c r="AB1187" s="20">
        <v>216800</v>
      </c>
      <c r="AC1187" s="24"/>
      <c r="AD1187" s="147"/>
    </row>
    <row r="1188" spans="1:30" s="128" customFormat="1" ht="33" x14ac:dyDescent="0.25">
      <c r="A1188" s="135">
        <v>1182</v>
      </c>
      <c r="B1188" s="40" t="s">
        <v>4938</v>
      </c>
      <c r="C1188" s="12" t="s">
        <v>2614</v>
      </c>
      <c r="D1188" s="13" t="s">
        <v>2615</v>
      </c>
      <c r="E1188" s="13" t="s">
        <v>4333</v>
      </c>
      <c r="F1188" s="12" t="s">
        <v>2616</v>
      </c>
      <c r="G1188" s="14" t="s">
        <v>2617</v>
      </c>
      <c r="H1188" s="14" t="s">
        <v>2617</v>
      </c>
      <c r="I1188" s="15" t="s">
        <v>2617</v>
      </c>
      <c r="J1188" s="12" t="s">
        <v>112</v>
      </c>
      <c r="K1188" s="12" t="s">
        <v>62</v>
      </c>
      <c r="L1188" s="12">
        <v>918</v>
      </c>
      <c r="M1188" s="16">
        <v>918</v>
      </c>
      <c r="N1188" s="14" t="s">
        <v>2618</v>
      </c>
      <c r="O1188" s="17">
        <v>50000</v>
      </c>
      <c r="P1188" s="17">
        <v>15652.1739130435</v>
      </c>
      <c r="Q1188" s="18">
        <v>65600</v>
      </c>
      <c r="R1188" s="18">
        <f t="shared" si="100"/>
        <v>20347.826086956549</v>
      </c>
      <c r="S1188" s="18">
        <v>0</v>
      </c>
      <c r="T1188" s="18">
        <f t="shared" si="101"/>
        <v>70347.826086956542</v>
      </c>
      <c r="U1188" s="18">
        <f t="shared" si="102"/>
        <v>70300</v>
      </c>
      <c r="V1188" s="13" t="s">
        <v>228</v>
      </c>
      <c r="W1188" s="13" t="s">
        <v>79</v>
      </c>
      <c r="X1188" s="50" t="s">
        <v>5931</v>
      </c>
      <c r="Y1188" s="13" t="s">
        <v>29</v>
      </c>
      <c r="Z1188" s="19">
        <v>43294</v>
      </c>
      <c r="AA1188" s="20">
        <f t="shared" si="103"/>
        <v>70300</v>
      </c>
      <c r="AB1188" s="20">
        <v>71400</v>
      </c>
      <c r="AC1188" s="24"/>
      <c r="AD1188" s="147"/>
    </row>
    <row r="1189" spans="1:30" s="128" customFormat="1" ht="33" x14ac:dyDescent="0.25">
      <c r="A1189" s="135">
        <v>1183</v>
      </c>
      <c r="B1189" s="40" t="s">
        <v>4939</v>
      </c>
      <c r="C1189" s="12" t="s">
        <v>2623</v>
      </c>
      <c r="D1189" s="13" t="s">
        <v>2619</v>
      </c>
      <c r="E1189" s="13" t="s">
        <v>4332</v>
      </c>
      <c r="F1189" s="12" t="s">
        <v>2624</v>
      </c>
      <c r="G1189" s="14" t="s">
        <v>2625</v>
      </c>
      <c r="H1189" s="14" t="s">
        <v>4075</v>
      </c>
      <c r="I1189" s="15" t="s">
        <v>2625</v>
      </c>
      <c r="J1189" s="12" t="s">
        <v>26</v>
      </c>
      <c r="K1189" s="12" t="s">
        <v>18</v>
      </c>
      <c r="L1189" s="12">
        <v>919</v>
      </c>
      <c r="M1189" s="16">
        <v>919</v>
      </c>
      <c r="N1189" s="14" t="s">
        <v>2622</v>
      </c>
      <c r="O1189" s="17">
        <v>1245000</v>
      </c>
      <c r="P1189" s="17">
        <v>108000</v>
      </c>
      <c r="Q1189" s="18">
        <v>1353000</v>
      </c>
      <c r="R1189" s="18">
        <f t="shared" si="100"/>
        <v>140400</v>
      </c>
      <c r="S1189" s="18">
        <v>0</v>
      </c>
      <c r="T1189" s="18">
        <f t="shared" si="101"/>
        <v>1385400</v>
      </c>
      <c r="U1189" s="18">
        <f t="shared" si="102"/>
        <v>1385400</v>
      </c>
      <c r="V1189" s="13" t="s">
        <v>19</v>
      </c>
      <c r="W1189" s="13" t="s">
        <v>79</v>
      </c>
      <c r="X1189" s="50" t="s">
        <v>5931</v>
      </c>
      <c r="Y1189" s="13" t="s">
        <v>25</v>
      </c>
      <c r="Z1189" s="19">
        <v>43294</v>
      </c>
      <c r="AA1189" s="20">
        <f t="shared" si="103"/>
        <v>1385400</v>
      </c>
      <c r="AB1189" s="20">
        <v>1393200</v>
      </c>
      <c r="AC1189" s="24"/>
      <c r="AD1189" s="147"/>
    </row>
    <row r="1190" spans="1:30" s="128" customFormat="1" ht="33" x14ac:dyDescent="0.25">
      <c r="A1190" s="135">
        <v>1184</v>
      </c>
      <c r="B1190" s="40" t="s">
        <v>4940</v>
      </c>
      <c r="C1190" s="12" t="s">
        <v>2626</v>
      </c>
      <c r="D1190" s="13" t="s">
        <v>2619</v>
      </c>
      <c r="E1190" s="13" t="s">
        <v>4323</v>
      </c>
      <c r="F1190" s="12" t="s">
        <v>2627</v>
      </c>
      <c r="G1190" s="14" t="s">
        <v>2628</v>
      </c>
      <c r="H1190" s="14" t="s">
        <v>4207</v>
      </c>
      <c r="I1190" s="15" t="s">
        <v>2628</v>
      </c>
      <c r="J1190" s="12" t="s">
        <v>26</v>
      </c>
      <c r="K1190" s="12" t="s">
        <v>22</v>
      </c>
      <c r="L1190" s="12">
        <v>919</v>
      </c>
      <c r="M1190" s="16">
        <v>919</v>
      </c>
      <c r="N1190" s="14" t="s">
        <v>2622</v>
      </c>
      <c r="O1190" s="17">
        <v>1245000</v>
      </c>
      <c r="P1190" s="17">
        <v>108000</v>
      </c>
      <c r="Q1190" s="18">
        <v>1353000</v>
      </c>
      <c r="R1190" s="18">
        <f t="shared" si="100"/>
        <v>140400</v>
      </c>
      <c r="S1190" s="18">
        <v>0</v>
      </c>
      <c r="T1190" s="18">
        <f t="shared" si="101"/>
        <v>1385400</v>
      </c>
      <c r="U1190" s="18">
        <f t="shared" si="102"/>
        <v>1385400</v>
      </c>
      <c r="V1190" s="13" t="s">
        <v>59</v>
      </c>
      <c r="W1190" s="13" t="s">
        <v>79</v>
      </c>
      <c r="X1190" s="50" t="s">
        <v>5944</v>
      </c>
      <c r="Y1190" s="13" t="s">
        <v>60</v>
      </c>
      <c r="Z1190" s="19">
        <v>43294</v>
      </c>
      <c r="AA1190" s="20">
        <f t="shared" si="103"/>
        <v>1385400</v>
      </c>
      <c r="AB1190" s="20">
        <v>1393200</v>
      </c>
      <c r="AC1190" s="24"/>
      <c r="AD1190" s="147"/>
    </row>
    <row r="1191" spans="1:30" s="128" customFormat="1" ht="33" x14ac:dyDescent="0.25">
      <c r="A1191" s="135">
        <v>1185</v>
      </c>
      <c r="B1191" s="40" t="s">
        <v>4941</v>
      </c>
      <c r="C1191" s="12" t="s">
        <v>2632</v>
      </c>
      <c r="D1191" s="13" t="s">
        <v>2630</v>
      </c>
      <c r="E1191" s="13" t="s">
        <v>4332</v>
      </c>
      <c r="F1191" s="12" t="s">
        <v>2624</v>
      </c>
      <c r="G1191" s="14" t="s">
        <v>2625</v>
      </c>
      <c r="H1191" s="14" t="s">
        <v>4076</v>
      </c>
      <c r="I1191" s="15" t="s">
        <v>2625</v>
      </c>
      <c r="J1191" s="12" t="s">
        <v>26</v>
      </c>
      <c r="K1191" s="12" t="s">
        <v>18</v>
      </c>
      <c r="L1191" s="12">
        <v>920</v>
      </c>
      <c r="M1191" s="16">
        <v>920</v>
      </c>
      <c r="N1191" s="14" t="s">
        <v>2631</v>
      </c>
      <c r="O1191" s="17">
        <v>765000</v>
      </c>
      <c r="P1191" s="17">
        <v>84521.739130434798</v>
      </c>
      <c r="Q1191" s="18">
        <v>849000</v>
      </c>
      <c r="R1191" s="18">
        <f t="shared" si="100"/>
        <v>109878.26086956525</v>
      </c>
      <c r="S1191" s="18">
        <v>0</v>
      </c>
      <c r="T1191" s="18">
        <f t="shared" si="101"/>
        <v>874878.26086956519</v>
      </c>
      <c r="U1191" s="18">
        <f t="shared" si="102"/>
        <v>874800</v>
      </c>
      <c r="V1191" s="13" t="s">
        <v>19</v>
      </c>
      <c r="W1191" s="13" t="s">
        <v>79</v>
      </c>
      <c r="X1191" s="50" t="s">
        <v>5931</v>
      </c>
      <c r="Y1191" s="13" t="s">
        <v>25</v>
      </c>
      <c r="Z1191" s="19">
        <v>43294</v>
      </c>
      <c r="AA1191" s="20">
        <f t="shared" si="103"/>
        <v>874800</v>
      </c>
      <c r="AB1191" s="20">
        <v>881000</v>
      </c>
      <c r="AC1191" s="24"/>
      <c r="AD1191" s="147"/>
    </row>
    <row r="1192" spans="1:30" s="128" customFormat="1" ht="33" x14ac:dyDescent="0.25">
      <c r="A1192" s="135">
        <v>1186</v>
      </c>
      <c r="B1192" s="40" t="s">
        <v>4942</v>
      </c>
      <c r="C1192" s="12" t="s">
        <v>2629</v>
      </c>
      <c r="D1192" s="13" t="s">
        <v>2630</v>
      </c>
      <c r="E1192" s="13" t="s">
        <v>4332</v>
      </c>
      <c r="F1192" s="12" t="s">
        <v>2620</v>
      </c>
      <c r="G1192" s="14" t="s">
        <v>2621</v>
      </c>
      <c r="H1192" s="14" t="s">
        <v>4077</v>
      </c>
      <c r="I1192" s="15" t="s">
        <v>2621</v>
      </c>
      <c r="J1192" s="12" t="s">
        <v>5</v>
      </c>
      <c r="K1192" s="12" t="s">
        <v>18</v>
      </c>
      <c r="L1192" s="12">
        <v>920</v>
      </c>
      <c r="M1192" s="16">
        <v>920</v>
      </c>
      <c r="N1192" s="14" t="s">
        <v>2631</v>
      </c>
      <c r="O1192" s="17">
        <v>765000</v>
      </c>
      <c r="P1192" s="17">
        <v>84521.739130434798</v>
      </c>
      <c r="Q1192" s="18">
        <v>849000</v>
      </c>
      <c r="R1192" s="18">
        <f t="shared" si="100"/>
        <v>109878.26086956525</v>
      </c>
      <c r="S1192" s="18">
        <v>0</v>
      </c>
      <c r="T1192" s="18">
        <f t="shared" si="101"/>
        <v>874878.26086956519</v>
      </c>
      <c r="U1192" s="18">
        <f t="shared" si="102"/>
        <v>874800</v>
      </c>
      <c r="V1192" s="13" t="s">
        <v>19</v>
      </c>
      <c r="W1192" s="13" t="s">
        <v>79</v>
      </c>
      <c r="X1192" s="50" t="s">
        <v>5931</v>
      </c>
      <c r="Y1192" s="13" t="s">
        <v>25</v>
      </c>
      <c r="Z1192" s="19">
        <v>43294</v>
      </c>
      <c r="AA1192" s="20">
        <f t="shared" si="103"/>
        <v>874800</v>
      </c>
      <c r="AB1192" s="20">
        <v>881000</v>
      </c>
      <c r="AC1192" s="24"/>
      <c r="AD1192" s="147"/>
    </row>
    <row r="1193" spans="1:30" s="128" customFormat="1" ht="33" x14ac:dyDescent="0.25">
      <c r="A1193" s="135">
        <v>1187</v>
      </c>
      <c r="B1193" s="40" t="s">
        <v>4943</v>
      </c>
      <c r="C1193" s="12" t="s">
        <v>2633</v>
      </c>
      <c r="D1193" s="13" t="s">
        <v>2630</v>
      </c>
      <c r="E1193" s="13" t="s">
        <v>4323</v>
      </c>
      <c r="F1193" s="12" t="s">
        <v>2627</v>
      </c>
      <c r="G1193" s="14" t="s">
        <v>2628</v>
      </c>
      <c r="H1193" s="14" t="s">
        <v>4208</v>
      </c>
      <c r="I1193" s="15" t="s">
        <v>2628</v>
      </c>
      <c r="J1193" s="12" t="s">
        <v>26</v>
      </c>
      <c r="K1193" s="12" t="s">
        <v>22</v>
      </c>
      <c r="L1193" s="12">
        <v>920</v>
      </c>
      <c r="M1193" s="16">
        <v>920</v>
      </c>
      <c r="N1193" s="14" t="s">
        <v>2631</v>
      </c>
      <c r="O1193" s="17">
        <v>765000</v>
      </c>
      <c r="P1193" s="17">
        <v>84521.739130434798</v>
      </c>
      <c r="Q1193" s="18">
        <v>849000</v>
      </c>
      <c r="R1193" s="18">
        <f t="shared" si="100"/>
        <v>109878.26086956525</v>
      </c>
      <c r="S1193" s="18">
        <v>0</v>
      </c>
      <c r="T1193" s="18">
        <f t="shared" si="101"/>
        <v>874878.26086956519</v>
      </c>
      <c r="U1193" s="18">
        <f t="shared" si="102"/>
        <v>874800</v>
      </c>
      <c r="V1193" s="13" t="s">
        <v>59</v>
      </c>
      <c r="W1193" s="13" t="s">
        <v>79</v>
      </c>
      <c r="X1193" s="50" t="s">
        <v>5944</v>
      </c>
      <c r="Y1193" s="13" t="s">
        <v>60</v>
      </c>
      <c r="Z1193" s="19">
        <v>43294</v>
      </c>
      <c r="AA1193" s="20">
        <f t="shared" si="103"/>
        <v>874800</v>
      </c>
      <c r="AB1193" s="20">
        <v>881000</v>
      </c>
      <c r="AC1193" s="24"/>
      <c r="AD1193" s="147"/>
    </row>
    <row r="1194" spans="1:30" s="128" customFormat="1" ht="33" x14ac:dyDescent="0.25">
      <c r="A1194" s="135">
        <v>1188</v>
      </c>
      <c r="B1194" s="40" t="s">
        <v>4946</v>
      </c>
      <c r="C1194" s="12" t="s">
        <v>2643</v>
      </c>
      <c r="D1194" s="13" t="s">
        <v>2644</v>
      </c>
      <c r="E1194" s="13" t="s">
        <v>5298</v>
      </c>
      <c r="F1194" s="12" t="s">
        <v>2645</v>
      </c>
      <c r="G1194" s="14" t="s">
        <v>2646</v>
      </c>
      <c r="H1194" s="14" t="s">
        <v>2646</v>
      </c>
      <c r="I1194" s="15" t="s">
        <v>2646</v>
      </c>
      <c r="J1194" s="12" t="s">
        <v>26</v>
      </c>
      <c r="K1194" s="12" t="s">
        <v>62</v>
      </c>
      <c r="L1194" s="12">
        <v>926</v>
      </c>
      <c r="M1194" s="16">
        <v>926</v>
      </c>
      <c r="N1194" s="14" t="s">
        <v>2647</v>
      </c>
      <c r="O1194" s="17">
        <v>76000</v>
      </c>
      <c r="P1194" s="17">
        <v>48521.739130434798</v>
      </c>
      <c r="Q1194" s="18">
        <v>124000</v>
      </c>
      <c r="R1194" s="18">
        <f t="shared" si="100"/>
        <v>63078.260869565238</v>
      </c>
      <c r="S1194" s="18">
        <v>0</v>
      </c>
      <c r="T1194" s="18">
        <f t="shared" si="101"/>
        <v>139078.26086956525</v>
      </c>
      <c r="U1194" s="18">
        <f t="shared" si="102"/>
        <v>139000</v>
      </c>
      <c r="V1194" s="13" t="s">
        <v>34</v>
      </c>
      <c r="W1194" s="13" t="s">
        <v>79</v>
      </c>
      <c r="X1194" s="50" t="s">
        <v>5946</v>
      </c>
      <c r="Y1194" s="13" t="s">
        <v>35</v>
      </c>
      <c r="Z1194" s="19">
        <v>43294</v>
      </c>
      <c r="AA1194" s="20">
        <f t="shared" si="103"/>
        <v>139000</v>
      </c>
      <c r="AB1194" s="20">
        <v>142600</v>
      </c>
      <c r="AC1194" s="24"/>
      <c r="AD1194" s="147"/>
    </row>
    <row r="1195" spans="1:30" s="128" customFormat="1" ht="33" x14ac:dyDescent="0.25">
      <c r="A1195" s="135">
        <v>1189</v>
      </c>
      <c r="B1195" s="40" t="s">
        <v>4947</v>
      </c>
      <c r="C1195" s="12" t="s">
        <v>2648</v>
      </c>
      <c r="D1195" s="13" t="s">
        <v>2644</v>
      </c>
      <c r="E1195" s="13" t="s">
        <v>5298</v>
      </c>
      <c r="F1195" s="12" t="s">
        <v>2649</v>
      </c>
      <c r="G1195" s="14" t="s">
        <v>2650</v>
      </c>
      <c r="H1195" s="14" t="s">
        <v>2650</v>
      </c>
      <c r="I1195" s="15" t="s">
        <v>2650</v>
      </c>
      <c r="J1195" s="12" t="s">
        <v>26</v>
      </c>
      <c r="K1195" s="12" t="s">
        <v>62</v>
      </c>
      <c r="L1195" s="12">
        <v>926</v>
      </c>
      <c r="M1195" s="16">
        <v>926</v>
      </c>
      <c r="N1195" s="14" t="s">
        <v>2647</v>
      </c>
      <c r="O1195" s="17">
        <v>76000</v>
      </c>
      <c r="P1195" s="17">
        <v>48521.739130434798</v>
      </c>
      <c r="Q1195" s="18">
        <v>124000</v>
      </c>
      <c r="R1195" s="18">
        <f t="shared" si="100"/>
        <v>63078.260869565238</v>
      </c>
      <c r="S1195" s="18">
        <v>0</v>
      </c>
      <c r="T1195" s="18">
        <f t="shared" si="101"/>
        <v>139078.26086956525</v>
      </c>
      <c r="U1195" s="18">
        <f t="shared" si="102"/>
        <v>139000</v>
      </c>
      <c r="V1195" s="13" t="s">
        <v>34</v>
      </c>
      <c r="W1195" s="13" t="s">
        <v>79</v>
      </c>
      <c r="X1195" s="50" t="s">
        <v>5931</v>
      </c>
      <c r="Y1195" s="13" t="s">
        <v>35</v>
      </c>
      <c r="Z1195" s="19">
        <v>43294</v>
      </c>
      <c r="AA1195" s="20">
        <f t="shared" si="103"/>
        <v>139000</v>
      </c>
      <c r="AB1195" s="20">
        <v>142600</v>
      </c>
      <c r="AC1195" s="24"/>
      <c r="AD1195" s="147"/>
    </row>
    <row r="1196" spans="1:30" s="128" customFormat="1" ht="33" x14ac:dyDescent="0.25">
      <c r="A1196" s="135">
        <v>1190</v>
      </c>
      <c r="B1196" s="40" t="s">
        <v>4948</v>
      </c>
      <c r="C1196" s="12" t="s">
        <v>2655</v>
      </c>
      <c r="D1196" s="13" t="s">
        <v>2644</v>
      </c>
      <c r="E1196" s="13" t="s">
        <v>4333</v>
      </c>
      <c r="F1196" s="12" t="s">
        <v>2656</v>
      </c>
      <c r="G1196" s="14" t="s">
        <v>4025</v>
      </c>
      <c r="H1196" s="14" t="s">
        <v>4025</v>
      </c>
      <c r="I1196" s="15" t="s">
        <v>2657</v>
      </c>
      <c r="J1196" s="12" t="s">
        <v>26</v>
      </c>
      <c r="K1196" s="12" t="s">
        <v>62</v>
      </c>
      <c r="L1196" s="12">
        <v>926</v>
      </c>
      <c r="M1196" s="16">
        <v>926</v>
      </c>
      <c r="N1196" s="14" t="s">
        <v>2647</v>
      </c>
      <c r="O1196" s="17">
        <v>76000</v>
      </c>
      <c r="P1196" s="17">
        <v>48521.739130434798</v>
      </c>
      <c r="Q1196" s="18">
        <v>124000</v>
      </c>
      <c r="R1196" s="18">
        <f t="shared" si="100"/>
        <v>63078.260869565238</v>
      </c>
      <c r="S1196" s="18">
        <v>0</v>
      </c>
      <c r="T1196" s="18">
        <f t="shared" si="101"/>
        <v>139078.26086956525</v>
      </c>
      <c r="U1196" s="18">
        <f t="shared" si="102"/>
        <v>139000</v>
      </c>
      <c r="V1196" s="13" t="s">
        <v>228</v>
      </c>
      <c r="W1196" s="13" t="s">
        <v>79</v>
      </c>
      <c r="X1196" s="44"/>
      <c r="Y1196" s="13" t="s">
        <v>25</v>
      </c>
      <c r="Z1196" s="19">
        <v>43294</v>
      </c>
      <c r="AA1196" s="20">
        <f t="shared" si="103"/>
        <v>139000</v>
      </c>
      <c r="AB1196" s="20">
        <v>142600</v>
      </c>
      <c r="AC1196" s="24"/>
      <c r="AD1196" s="147"/>
    </row>
    <row r="1197" spans="1:30" s="128" customFormat="1" ht="33" x14ac:dyDescent="0.25">
      <c r="A1197" s="135">
        <v>1191</v>
      </c>
      <c r="B1197" s="40" t="s">
        <v>4949</v>
      </c>
      <c r="C1197" s="12" t="s">
        <v>2651</v>
      </c>
      <c r="D1197" s="13" t="s">
        <v>2644</v>
      </c>
      <c r="E1197" s="13" t="s">
        <v>4333</v>
      </c>
      <c r="F1197" s="12" t="s">
        <v>2652</v>
      </c>
      <c r="G1197" s="14" t="s">
        <v>2646</v>
      </c>
      <c r="H1197" s="14" t="s">
        <v>2646</v>
      </c>
      <c r="I1197" s="15" t="s">
        <v>2646</v>
      </c>
      <c r="J1197" s="12" t="s">
        <v>26</v>
      </c>
      <c r="K1197" s="12" t="s">
        <v>62</v>
      </c>
      <c r="L1197" s="12">
        <v>926</v>
      </c>
      <c r="M1197" s="16">
        <v>926</v>
      </c>
      <c r="N1197" s="14" t="s">
        <v>2647</v>
      </c>
      <c r="O1197" s="17">
        <v>76000</v>
      </c>
      <c r="P1197" s="17">
        <v>48521.739130434798</v>
      </c>
      <c r="Q1197" s="18">
        <v>124000</v>
      </c>
      <c r="R1197" s="18">
        <f t="shared" si="100"/>
        <v>63078.260869565238</v>
      </c>
      <c r="S1197" s="18">
        <v>0</v>
      </c>
      <c r="T1197" s="18">
        <f t="shared" si="101"/>
        <v>139078.26086956525</v>
      </c>
      <c r="U1197" s="18">
        <f t="shared" si="102"/>
        <v>139000</v>
      </c>
      <c r="V1197" s="13" t="s">
        <v>228</v>
      </c>
      <c r="W1197" s="13" t="s">
        <v>79</v>
      </c>
      <c r="X1197" s="50" t="s">
        <v>5946</v>
      </c>
      <c r="Y1197" s="13" t="s">
        <v>25</v>
      </c>
      <c r="Z1197" s="19">
        <v>43294</v>
      </c>
      <c r="AA1197" s="20">
        <f t="shared" si="103"/>
        <v>139000</v>
      </c>
      <c r="AB1197" s="20">
        <v>142600</v>
      </c>
      <c r="AC1197" s="24"/>
      <c r="AD1197" s="147"/>
    </row>
    <row r="1198" spans="1:30" s="128" customFormat="1" ht="33" x14ac:dyDescent="0.25">
      <c r="A1198" s="135">
        <v>1192</v>
      </c>
      <c r="B1198" s="40" t="s">
        <v>4950</v>
      </c>
      <c r="C1198" s="12" t="s">
        <v>2653</v>
      </c>
      <c r="D1198" s="13" t="s">
        <v>2644</v>
      </c>
      <c r="E1198" s="13" t="s">
        <v>4333</v>
      </c>
      <c r="F1198" s="12" t="s">
        <v>2654</v>
      </c>
      <c r="G1198" s="14" t="s">
        <v>2650</v>
      </c>
      <c r="H1198" s="14" t="s">
        <v>2650</v>
      </c>
      <c r="I1198" s="15" t="s">
        <v>2650</v>
      </c>
      <c r="J1198" s="12" t="s">
        <v>26</v>
      </c>
      <c r="K1198" s="12" t="s">
        <v>62</v>
      </c>
      <c r="L1198" s="12">
        <v>926</v>
      </c>
      <c r="M1198" s="16">
        <v>926</v>
      </c>
      <c r="N1198" s="14" t="s">
        <v>2647</v>
      </c>
      <c r="O1198" s="17">
        <v>76000</v>
      </c>
      <c r="P1198" s="17">
        <v>48521.739130434798</v>
      </c>
      <c r="Q1198" s="18">
        <v>124000</v>
      </c>
      <c r="R1198" s="18">
        <f t="shared" si="100"/>
        <v>63078.260869565238</v>
      </c>
      <c r="S1198" s="18">
        <v>0</v>
      </c>
      <c r="T1198" s="18">
        <f t="shared" si="101"/>
        <v>139078.26086956525</v>
      </c>
      <c r="U1198" s="18">
        <f t="shared" si="102"/>
        <v>139000</v>
      </c>
      <c r="V1198" s="13" t="s">
        <v>228</v>
      </c>
      <c r="W1198" s="13" t="s">
        <v>79</v>
      </c>
      <c r="X1198" s="50" t="s">
        <v>5931</v>
      </c>
      <c r="Y1198" s="13" t="s">
        <v>29</v>
      </c>
      <c r="Z1198" s="19">
        <v>43294</v>
      </c>
      <c r="AA1198" s="20">
        <f t="shared" si="103"/>
        <v>139000</v>
      </c>
      <c r="AB1198" s="20">
        <v>142600</v>
      </c>
      <c r="AC1198" s="24"/>
      <c r="AD1198" s="147"/>
    </row>
    <row r="1199" spans="1:30" s="128" customFormat="1" ht="33" x14ac:dyDescent="0.25">
      <c r="A1199" s="135">
        <v>1193</v>
      </c>
      <c r="B1199" s="40" t="s">
        <v>4951</v>
      </c>
      <c r="C1199" s="12" t="s">
        <v>2660</v>
      </c>
      <c r="D1199" s="13" t="s">
        <v>2658</v>
      </c>
      <c r="E1199" s="13" t="s">
        <v>4333</v>
      </c>
      <c r="F1199" s="12" t="s">
        <v>2661</v>
      </c>
      <c r="G1199" s="14" t="s">
        <v>2662</v>
      </c>
      <c r="H1199" s="14" t="s">
        <v>4213</v>
      </c>
      <c r="I1199" s="15" t="s">
        <v>2662</v>
      </c>
      <c r="J1199" s="12" t="s">
        <v>26</v>
      </c>
      <c r="K1199" s="12" t="s">
        <v>18</v>
      </c>
      <c r="L1199" s="12">
        <v>928</v>
      </c>
      <c r="M1199" s="16">
        <v>928</v>
      </c>
      <c r="N1199" s="14" t="s">
        <v>2659</v>
      </c>
      <c r="O1199" s="17">
        <v>590000</v>
      </c>
      <c r="P1199" s="17">
        <v>89217.391304347795</v>
      </c>
      <c r="Q1199" s="18">
        <v>679000</v>
      </c>
      <c r="R1199" s="18">
        <f t="shared" si="100"/>
        <v>115982.60869565213</v>
      </c>
      <c r="S1199" s="18">
        <v>0</v>
      </c>
      <c r="T1199" s="18">
        <f t="shared" si="101"/>
        <v>705982.6086956521</v>
      </c>
      <c r="U1199" s="18">
        <f t="shared" si="102"/>
        <v>705900</v>
      </c>
      <c r="V1199" s="13" t="s">
        <v>228</v>
      </c>
      <c r="W1199" s="13" t="s">
        <v>79</v>
      </c>
      <c r="X1199" s="44"/>
      <c r="Y1199" s="13" t="s">
        <v>29</v>
      </c>
      <c r="Z1199" s="19">
        <v>43294</v>
      </c>
      <c r="AA1199" s="20">
        <f t="shared" si="103"/>
        <v>705900</v>
      </c>
      <c r="AB1199" s="20">
        <v>712400</v>
      </c>
      <c r="AC1199" s="24"/>
      <c r="AD1199" s="147"/>
    </row>
    <row r="1200" spans="1:30" s="128" customFormat="1" ht="33" x14ac:dyDescent="0.25">
      <c r="A1200" s="135">
        <v>1194</v>
      </c>
      <c r="B1200" s="40" t="s">
        <v>4952</v>
      </c>
      <c r="C1200" s="12" t="s">
        <v>2663</v>
      </c>
      <c r="D1200" s="13" t="s">
        <v>2664</v>
      </c>
      <c r="E1200" s="13" t="s">
        <v>4333</v>
      </c>
      <c r="F1200" s="12" t="s">
        <v>2665</v>
      </c>
      <c r="G1200" s="14" t="s">
        <v>2666</v>
      </c>
      <c r="H1200" s="14" t="s">
        <v>2666</v>
      </c>
      <c r="I1200" s="15" t="s">
        <v>2666</v>
      </c>
      <c r="J1200" s="12" t="s">
        <v>26</v>
      </c>
      <c r="K1200" s="12" t="s">
        <v>62</v>
      </c>
      <c r="L1200" s="12">
        <v>930</v>
      </c>
      <c r="M1200" s="16">
        <v>930</v>
      </c>
      <c r="N1200" s="14" t="s">
        <v>2667</v>
      </c>
      <c r="O1200" s="17">
        <v>221000</v>
      </c>
      <c r="P1200" s="17">
        <v>68869.565217391297</v>
      </c>
      <c r="Q1200" s="18">
        <v>289000</v>
      </c>
      <c r="R1200" s="18">
        <f t="shared" si="100"/>
        <v>89530.434782608689</v>
      </c>
      <c r="S1200" s="18">
        <v>0</v>
      </c>
      <c r="T1200" s="18">
        <f t="shared" si="101"/>
        <v>310530.4347826087</v>
      </c>
      <c r="U1200" s="18">
        <f t="shared" si="102"/>
        <v>310500</v>
      </c>
      <c r="V1200" s="13" t="s">
        <v>228</v>
      </c>
      <c r="W1200" s="13" t="s">
        <v>79</v>
      </c>
      <c r="X1200" s="50" t="s">
        <v>5946</v>
      </c>
      <c r="Y1200" s="13" t="s">
        <v>25</v>
      </c>
      <c r="Z1200" s="19">
        <v>43294</v>
      </c>
      <c r="AA1200" s="20">
        <f t="shared" si="103"/>
        <v>310500</v>
      </c>
      <c r="AB1200" s="20">
        <v>315500</v>
      </c>
      <c r="AC1200" s="24"/>
      <c r="AD1200" s="147"/>
    </row>
    <row r="1201" spans="1:30" s="128" customFormat="1" ht="33" x14ac:dyDescent="0.25">
      <c r="A1201" s="135">
        <v>1195</v>
      </c>
      <c r="B1201" s="40" t="s">
        <v>4953</v>
      </c>
      <c r="C1201" s="12" t="s">
        <v>2670</v>
      </c>
      <c r="D1201" s="13" t="s">
        <v>2668</v>
      </c>
      <c r="E1201" s="13" t="s">
        <v>4333</v>
      </c>
      <c r="F1201" s="12" t="s">
        <v>2671</v>
      </c>
      <c r="G1201" s="14" t="s">
        <v>2672</v>
      </c>
      <c r="H1201" s="14" t="s">
        <v>4126</v>
      </c>
      <c r="I1201" s="15" t="s">
        <v>2672</v>
      </c>
      <c r="J1201" s="12" t="s">
        <v>26</v>
      </c>
      <c r="K1201" s="12" t="s">
        <v>62</v>
      </c>
      <c r="L1201" s="12">
        <v>932</v>
      </c>
      <c r="M1201" s="16">
        <v>932</v>
      </c>
      <c r="N1201" s="14" t="s">
        <v>2669</v>
      </c>
      <c r="O1201" s="17">
        <v>374000</v>
      </c>
      <c r="P1201" s="17">
        <v>89217.391304347795</v>
      </c>
      <c r="Q1201" s="18">
        <v>463000</v>
      </c>
      <c r="R1201" s="18">
        <f t="shared" si="100"/>
        <v>115982.60869565213</v>
      </c>
      <c r="S1201" s="18">
        <v>0</v>
      </c>
      <c r="T1201" s="18">
        <f t="shared" si="101"/>
        <v>489982.6086956521</v>
      </c>
      <c r="U1201" s="18">
        <f t="shared" si="102"/>
        <v>489900</v>
      </c>
      <c r="V1201" s="13" t="s">
        <v>228</v>
      </c>
      <c r="W1201" s="13" t="s">
        <v>79</v>
      </c>
      <c r="X1201" s="50" t="s">
        <v>5946</v>
      </c>
      <c r="Y1201" s="13" t="s">
        <v>25</v>
      </c>
      <c r="Z1201" s="19">
        <v>43294</v>
      </c>
      <c r="AA1201" s="20">
        <f t="shared" si="103"/>
        <v>489900</v>
      </c>
      <c r="AB1201" s="20">
        <v>496400</v>
      </c>
      <c r="AC1201" s="24"/>
      <c r="AD1201" s="147"/>
    </row>
    <row r="1202" spans="1:30" s="128" customFormat="1" ht="33" x14ac:dyDescent="0.25">
      <c r="A1202" s="135">
        <v>1196</v>
      </c>
      <c r="B1202" s="40" t="s">
        <v>4954</v>
      </c>
      <c r="C1202" s="12" t="s">
        <v>2673</v>
      </c>
      <c r="D1202" s="13" t="s">
        <v>2668</v>
      </c>
      <c r="E1202" s="13" t="s">
        <v>4333</v>
      </c>
      <c r="F1202" s="12" t="s">
        <v>2674</v>
      </c>
      <c r="G1202" s="14" t="s">
        <v>2675</v>
      </c>
      <c r="H1202" s="14" t="s">
        <v>4133</v>
      </c>
      <c r="I1202" s="15" t="s">
        <v>2675</v>
      </c>
      <c r="J1202" s="12" t="s">
        <v>26</v>
      </c>
      <c r="K1202" s="12" t="s">
        <v>417</v>
      </c>
      <c r="L1202" s="12">
        <v>932</v>
      </c>
      <c r="M1202" s="16">
        <v>932</v>
      </c>
      <c r="N1202" s="14" t="s">
        <v>2669</v>
      </c>
      <c r="O1202" s="17">
        <v>374000</v>
      </c>
      <c r="P1202" s="17">
        <v>89217.391304347795</v>
      </c>
      <c r="Q1202" s="18">
        <v>463000</v>
      </c>
      <c r="R1202" s="18">
        <f t="shared" si="100"/>
        <v>115982.60869565213</v>
      </c>
      <c r="S1202" s="18">
        <v>0</v>
      </c>
      <c r="T1202" s="18">
        <f t="shared" si="101"/>
        <v>489982.6086956521</v>
      </c>
      <c r="U1202" s="18">
        <f t="shared" si="102"/>
        <v>489900</v>
      </c>
      <c r="V1202" s="13" t="s">
        <v>228</v>
      </c>
      <c r="W1202" s="13" t="s">
        <v>79</v>
      </c>
      <c r="X1202" s="50" t="s">
        <v>5946</v>
      </c>
      <c r="Y1202" s="13" t="s">
        <v>29</v>
      </c>
      <c r="Z1202" s="19">
        <v>43294</v>
      </c>
      <c r="AA1202" s="20">
        <f t="shared" si="103"/>
        <v>489900</v>
      </c>
      <c r="AB1202" s="20">
        <v>496400</v>
      </c>
      <c r="AC1202" s="24"/>
      <c r="AD1202" s="147"/>
    </row>
    <row r="1203" spans="1:30" s="128" customFormat="1" ht="33" x14ac:dyDescent="0.25">
      <c r="A1203" s="135">
        <v>1197</v>
      </c>
      <c r="B1203" s="40" t="s">
        <v>4955</v>
      </c>
      <c r="C1203" s="12" t="s">
        <v>2678</v>
      </c>
      <c r="D1203" s="13" t="s">
        <v>2676</v>
      </c>
      <c r="E1203" s="13" t="s">
        <v>4333</v>
      </c>
      <c r="F1203" s="12" t="s">
        <v>2671</v>
      </c>
      <c r="G1203" s="14" t="s">
        <v>2672</v>
      </c>
      <c r="H1203" s="14" t="s">
        <v>4125</v>
      </c>
      <c r="I1203" s="15" t="s">
        <v>2672</v>
      </c>
      <c r="J1203" s="12" t="s">
        <v>26</v>
      </c>
      <c r="K1203" s="12" t="s">
        <v>62</v>
      </c>
      <c r="L1203" s="12">
        <v>933</v>
      </c>
      <c r="M1203" s="16">
        <v>933</v>
      </c>
      <c r="N1203" s="14" t="s">
        <v>2677</v>
      </c>
      <c r="O1203" s="17">
        <v>616000</v>
      </c>
      <c r="P1203" s="17">
        <v>68869.565217391297</v>
      </c>
      <c r="Q1203" s="18">
        <v>684000</v>
      </c>
      <c r="R1203" s="18">
        <f t="shared" si="100"/>
        <v>89530.434782608689</v>
      </c>
      <c r="S1203" s="18">
        <v>0</v>
      </c>
      <c r="T1203" s="18">
        <f t="shared" si="101"/>
        <v>705530.43478260865</v>
      </c>
      <c r="U1203" s="18">
        <f t="shared" si="102"/>
        <v>705500</v>
      </c>
      <c r="V1203" s="13" t="s">
        <v>228</v>
      </c>
      <c r="W1203" s="13" t="s">
        <v>79</v>
      </c>
      <c r="X1203" s="50" t="s">
        <v>5946</v>
      </c>
      <c r="Y1203" s="13" t="s">
        <v>25</v>
      </c>
      <c r="Z1203" s="19">
        <v>43294</v>
      </c>
      <c r="AA1203" s="20">
        <f t="shared" si="103"/>
        <v>705500</v>
      </c>
      <c r="AB1203" s="20">
        <v>710500</v>
      </c>
      <c r="AC1203" s="24"/>
      <c r="AD1203" s="147"/>
    </row>
    <row r="1204" spans="1:30" s="128" customFormat="1" ht="33" x14ac:dyDescent="0.25">
      <c r="A1204" s="135">
        <v>1198</v>
      </c>
      <c r="B1204" s="40" t="s">
        <v>4956</v>
      </c>
      <c r="C1204" s="12" t="s">
        <v>2679</v>
      </c>
      <c r="D1204" s="13" t="s">
        <v>2676</v>
      </c>
      <c r="E1204" s="13" t="s">
        <v>4333</v>
      </c>
      <c r="F1204" s="12" t="s">
        <v>2674</v>
      </c>
      <c r="G1204" s="14" t="s">
        <v>2675</v>
      </c>
      <c r="H1204" s="14" t="s">
        <v>4134</v>
      </c>
      <c r="I1204" s="15" t="s">
        <v>2675</v>
      </c>
      <c r="J1204" s="12" t="s">
        <v>26</v>
      </c>
      <c r="K1204" s="12" t="s">
        <v>417</v>
      </c>
      <c r="L1204" s="12">
        <v>933</v>
      </c>
      <c r="M1204" s="16">
        <v>933</v>
      </c>
      <c r="N1204" s="14" t="s">
        <v>2677</v>
      </c>
      <c r="O1204" s="17">
        <v>616000</v>
      </c>
      <c r="P1204" s="17">
        <v>68869.565217391297</v>
      </c>
      <c r="Q1204" s="18">
        <v>684000</v>
      </c>
      <c r="R1204" s="18">
        <f t="shared" si="100"/>
        <v>89530.434782608689</v>
      </c>
      <c r="S1204" s="18">
        <v>0</v>
      </c>
      <c r="T1204" s="18">
        <f t="shared" si="101"/>
        <v>705530.43478260865</v>
      </c>
      <c r="U1204" s="18">
        <f t="shared" si="102"/>
        <v>705500</v>
      </c>
      <c r="V1204" s="13" t="s">
        <v>228</v>
      </c>
      <c r="W1204" s="13" t="s">
        <v>79</v>
      </c>
      <c r="X1204" s="50" t="s">
        <v>5946</v>
      </c>
      <c r="Y1204" s="13" t="s">
        <v>29</v>
      </c>
      <c r="Z1204" s="19">
        <v>43294</v>
      </c>
      <c r="AA1204" s="20">
        <f t="shared" si="103"/>
        <v>705500</v>
      </c>
      <c r="AB1204" s="20">
        <v>710500</v>
      </c>
      <c r="AC1204" s="24"/>
      <c r="AD1204" s="147"/>
    </row>
    <row r="1205" spans="1:30" s="128" customFormat="1" ht="33" x14ac:dyDescent="0.25">
      <c r="A1205" s="135">
        <v>1199</v>
      </c>
      <c r="B1205" s="40" t="s">
        <v>4957</v>
      </c>
      <c r="C1205" s="12" t="s">
        <v>2682</v>
      </c>
      <c r="D1205" s="13" t="s">
        <v>2680</v>
      </c>
      <c r="E1205" s="13" t="s">
        <v>4333</v>
      </c>
      <c r="F1205" s="12" t="s">
        <v>2683</v>
      </c>
      <c r="G1205" s="14" t="s">
        <v>2684</v>
      </c>
      <c r="H1205" s="14" t="s">
        <v>4205</v>
      </c>
      <c r="I1205" s="15" t="s">
        <v>2684</v>
      </c>
      <c r="J1205" s="12" t="s">
        <v>26</v>
      </c>
      <c r="K1205" s="12" t="s">
        <v>524</v>
      </c>
      <c r="L1205" s="12">
        <v>935</v>
      </c>
      <c r="M1205" s="16">
        <v>935</v>
      </c>
      <c r="N1205" s="14" t="s">
        <v>2681</v>
      </c>
      <c r="O1205" s="17">
        <v>614000</v>
      </c>
      <c r="P1205" s="17">
        <v>108000</v>
      </c>
      <c r="Q1205" s="18">
        <v>722000</v>
      </c>
      <c r="R1205" s="18">
        <f t="shared" si="100"/>
        <v>140400</v>
      </c>
      <c r="S1205" s="18">
        <v>0</v>
      </c>
      <c r="T1205" s="18">
        <f t="shared" si="101"/>
        <v>754400</v>
      </c>
      <c r="U1205" s="18">
        <f t="shared" si="102"/>
        <v>754400</v>
      </c>
      <c r="V1205" s="13" t="s">
        <v>228</v>
      </c>
      <c r="W1205" s="13" t="s">
        <v>79</v>
      </c>
      <c r="X1205" s="44"/>
      <c r="Y1205" s="13" t="s">
        <v>29</v>
      </c>
      <c r="Z1205" s="19">
        <v>43294</v>
      </c>
      <c r="AA1205" s="20">
        <f t="shared" si="103"/>
        <v>754400</v>
      </c>
      <c r="AB1205" s="20">
        <v>762200</v>
      </c>
      <c r="AC1205" s="24"/>
      <c r="AD1205" s="147"/>
    </row>
    <row r="1206" spans="1:30" s="128" customFormat="1" ht="33" x14ac:dyDescent="0.25">
      <c r="A1206" s="135">
        <v>1200</v>
      </c>
      <c r="B1206" s="40" t="s">
        <v>4958</v>
      </c>
      <c r="C1206" s="12" t="s">
        <v>2687</v>
      </c>
      <c r="D1206" s="13" t="s">
        <v>2685</v>
      </c>
      <c r="E1206" s="13" t="s">
        <v>4337</v>
      </c>
      <c r="F1206" s="12" t="s">
        <v>2688</v>
      </c>
      <c r="G1206" s="14" t="s">
        <v>2689</v>
      </c>
      <c r="H1206" s="14" t="s">
        <v>2689</v>
      </c>
      <c r="I1206" s="15" t="s">
        <v>2689</v>
      </c>
      <c r="J1206" s="12" t="s">
        <v>26</v>
      </c>
      <c r="K1206" s="12" t="s">
        <v>62</v>
      </c>
      <c r="L1206" s="12">
        <v>942</v>
      </c>
      <c r="M1206" s="16">
        <v>942</v>
      </c>
      <c r="N1206" s="14" t="s">
        <v>2686</v>
      </c>
      <c r="O1206" s="17">
        <v>456000</v>
      </c>
      <c r="P1206" s="17">
        <v>68869.565217391297</v>
      </c>
      <c r="Q1206" s="18">
        <v>524000</v>
      </c>
      <c r="R1206" s="18">
        <f t="shared" si="100"/>
        <v>89530.434782608689</v>
      </c>
      <c r="S1206" s="18">
        <v>0</v>
      </c>
      <c r="T1206" s="18">
        <f t="shared" si="101"/>
        <v>545530.43478260865</v>
      </c>
      <c r="U1206" s="18">
        <f t="shared" si="102"/>
        <v>545500</v>
      </c>
      <c r="V1206" s="13" t="s">
        <v>80</v>
      </c>
      <c r="W1206" s="13" t="s">
        <v>79</v>
      </c>
      <c r="X1206" s="50" t="s">
        <v>5946</v>
      </c>
      <c r="Y1206" s="13" t="s">
        <v>30</v>
      </c>
      <c r="Z1206" s="19">
        <v>43294</v>
      </c>
      <c r="AA1206" s="20">
        <f t="shared" si="103"/>
        <v>545500</v>
      </c>
      <c r="AB1206" s="20">
        <v>550500</v>
      </c>
      <c r="AC1206" s="24"/>
      <c r="AD1206" s="147"/>
    </row>
    <row r="1207" spans="1:30" s="128" customFormat="1" ht="45" x14ac:dyDescent="0.25">
      <c r="A1207" s="135">
        <v>1201</v>
      </c>
      <c r="B1207" s="40" t="s">
        <v>4959</v>
      </c>
      <c r="C1207" s="12" t="s">
        <v>2695</v>
      </c>
      <c r="D1207" s="13" t="s">
        <v>2690</v>
      </c>
      <c r="E1207" s="13" t="s">
        <v>4337</v>
      </c>
      <c r="F1207" s="12" t="s">
        <v>2693</v>
      </c>
      <c r="G1207" s="14" t="s">
        <v>2694</v>
      </c>
      <c r="H1207" s="14" t="s">
        <v>2694</v>
      </c>
      <c r="I1207" s="15" t="s">
        <v>2694</v>
      </c>
      <c r="J1207" s="12" t="s">
        <v>26</v>
      </c>
      <c r="K1207" s="12"/>
      <c r="L1207" s="12">
        <v>943</v>
      </c>
      <c r="M1207" s="16">
        <v>943</v>
      </c>
      <c r="N1207" s="14" t="s">
        <v>2691</v>
      </c>
      <c r="O1207" s="17">
        <v>84382</v>
      </c>
      <c r="P1207" s="17">
        <v>24445.5652173913</v>
      </c>
      <c r="Q1207" s="18">
        <v>108000</v>
      </c>
      <c r="R1207" s="18">
        <f t="shared" si="100"/>
        <v>31779.234782608692</v>
      </c>
      <c r="S1207" s="18">
        <v>0</v>
      </c>
      <c r="T1207" s="18">
        <f t="shared" si="101"/>
        <v>116161.23478260869</v>
      </c>
      <c r="U1207" s="18">
        <f t="shared" si="102"/>
        <v>116100</v>
      </c>
      <c r="V1207" s="13" t="s">
        <v>80</v>
      </c>
      <c r="W1207" s="13" t="s">
        <v>79</v>
      </c>
      <c r="X1207" s="50" t="s">
        <v>5946</v>
      </c>
      <c r="Y1207" s="13"/>
      <c r="Z1207" s="19"/>
      <c r="AA1207" s="20">
        <f t="shared" si="103"/>
        <v>116100</v>
      </c>
      <c r="AB1207" s="20">
        <v>117900</v>
      </c>
      <c r="AC1207" s="24" t="s">
        <v>2692</v>
      </c>
      <c r="AD1207" s="147"/>
    </row>
    <row r="1208" spans="1:30" s="128" customFormat="1" ht="33" x14ac:dyDescent="0.25">
      <c r="A1208" s="135">
        <v>1202</v>
      </c>
      <c r="B1208" s="40" t="s">
        <v>4960</v>
      </c>
      <c r="C1208" s="12" t="s">
        <v>2699</v>
      </c>
      <c r="D1208" s="13" t="s">
        <v>2696</v>
      </c>
      <c r="E1208" s="13" t="s">
        <v>4332</v>
      </c>
      <c r="F1208" s="12" t="s">
        <v>2700</v>
      </c>
      <c r="G1208" s="14" t="s">
        <v>2698</v>
      </c>
      <c r="H1208" s="14" t="s">
        <v>2698</v>
      </c>
      <c r="I1208" s="15" t="s">
        <v>2698</v>
      </c>
      <c r="J1208" s="12" t="s">
        <v>5</v>
      </c>
      <c r="K1208" s="12" t="s">
        <v>24</v>
      </c>
      <c r="L1208" s="12">
        <v>952</v>
      </c>
      <c r="M1208" s="16">
        <v>952</v>
      </c>
      <c r="N1208" s="14" t="s">
        <v>2697</v>
      </c>
      <c r="O1208" s="17">
        <v>5980000</v>
      </c>
      <c r="P1208" s="17">
        <v>976695.65217391297</v>
      </c>
      <c r="Q1208" s="18">
        <v>6956000</v>
      </c>
      <c r="R1208" s="18">
        <f t="shared" si="100"/>
        <v>1269704.3478260867</v>
      </c>
      <c r="S1208" s="18">
        <v>0</v>
      </c>
      <c r="T1208" s="18">
        <f t="shared" si="101"/>
        <v>7249704.3478260869</v>
      </c>
      <c r="U1208" s="18">
        <f t="shared" si="102"/>
        <v>7249700</v>
      </c>
      <c r="V1208" s="13" t="s">
        <v>19</v>
      </c>
      <c r="W1208" s="13" t="s">
        <v>79</v>
      </c>
      <c r="X1208" s="44"/>
      <c r="Y1208" s="13" t="s">
        <v>21</v>
      </c>
      <c r="Z1208" s="19">
        <v>43294</v>
      </c>
      <c r="AA1208" s="20">
        <f t="shared" si="103"/>
        <v>7249700</v>
      </c>
      <c r="AB1208" s="20">
        <v>7320800</v>
      </c>
      <c r="AC1208" s="24"/>
      <c r="AD1208" s="147"/>
    </row>
    <row r="1209" spans="1:30" s="128" customFormat="1" ht="33" x14ac:dyDescent="0.25">
      <c r="A1209" s="135">
        <v>1203</v>
      </c>
      <c r="B1209" s="40" t="s">
        <v>4961</v>
      </c>
      <c r="C1209" s="12" t="s">
        <v>2704</v>
      </c>
      <c r="D1209" s="13" t="s">
        <v>2701</v>
      </c>
      <c r="E1209" s="13" t="s">
        <v>4332</v>
      </c>
      <c r="F1209" s="12" t="s">
        <v>2705</v>
      </c>
      <c r="G1209" s="14" t="s">
        <v>2702</v>
      </c>
      <c r="H1209" s="14" t="s">
        <v>2702</v>
      </c>
      <c r="I1209" s="15" t="s">
        <v>2702</v>
      </c>
      <c r="J1209" s="12" t="s">
        <v>5</v>
      </c>
      <c r="K1209" s="12" t="s">
        <v>24</v>
      </c>
      <c r="L1209" s="12">
        <v>955</v>
      </c>
      <c r="M1209" s="16">
        <v>955</v>
      </c>
      <c r="N1209" s="14" t="s">
        <v>2703</v>
      </c>
      <c r="O1209" s="17">
        <v>4061000</v>
      </c>
      <c r="P1209" s="17">
        <v>679304.34782608703</v>
      </c>
      <c r="Q1209" s="18">
        <v>4740000</v>
      </c>
      <c r="R1209" s="18">
        <f t="shared" si="100"/>
        <v>883095.6521739132</v>
      </c>
      <c r="S1209" s="18">
        <v>0</v>
      </c>
      <c r="T1209" s="18">
        <f t="shared" si="101"/>
        <v>4944095.6521739131</v>
      </c>
      <c r="U1209" s="18">
        <f t="shared" si="102"/>
        <v>4944000</v>
      </c>
      <c r="V1209" s="13" t="s">
        <v>19</v>
      </c>
      <c r="W1209" s="13" t="s">
        <v>79</v>
      </c>
      <c r="X1209" s="44"/>
      <c r="Y1209" s="13" t="s">
        <v>25</v>
      </c>
      <c r="Z1209" s="19">
        <v>43294</v>
      </c>
      <c r="AA1209" s="20">
        <f t="shared" si="103"/>
        <v>4944000</v>
      </c>
      <c r="AB1209" s="20">
        <v>4993500</v>
      </c>
      <c r="AC1209" s="24" t="s">
        <v>1476</v>
      </c>
      <c r="AD1209" s="147"/>
    </row>
    <row r="1210" spans="1:30" s="128" customFormat="1" ht="33" x14ac:dyDescent="0.25">
      <c r="A1210" s="135">
        <v>1204</v>
      </c>
      <c r="B1210" s="40" t="s">
        <v>4963</v>
      </c>
      <c r="C1210" s="12" t="s">
        <v>229</v>
      </c>
      <c r="D1210" s="13" t="s">
        <v>226</v>
      </c>
      <c r="E1210" s="13" t="s">
        <v>4333</v>
      </c>
      <c r="F1210" s="12" t="s">
        <v>230</v>
      </c>
      <c r="G1210" s="14" t="s">
        <v>227</v>
      </c>
      <c r="H1210" s="14" t="s">
        <v>227</v>
      </c>
      <c r="I1210" s="15" t="s">
        <v>227</v>
      </c>
      <c r="J1210" s="12" t="s">
        <v>5</v>
      </c>
      <c r="K1210" s="12" t="s">
        <v>18</v>
      </c>
      <c r="L1210" s="12">
        <v>966</v>
      </c>
      <c r="M1210" s="16">
        <v>966</v>
      </c>
      <c r="N1210" s="14" t="s">
        <v>227</v>
      </c>
      <c r="O1210" s="17">
        <v>2409000</v>
      </c>
      <c r="P1210" s="17">
        <v>716869.56521739101</v>
      </c>
      <c r="Q1210" s="18">
        <v>3125000</v>
      </c>
      <c r="R1210" s="18">
        <f t="shared" si="100"/>
        <v>931930.4347826083</v>
      </c>
      <c r="S1210" s="18">
        <v>0</v>
      </c>
      <c r="T1210" s="18">
        <f t="shared" si="101"/>
        <v>3340930.4347826084</v>
      </c>
      <c r="U1210" s="18">
        <f t="shared" si="102"/>
        <v>3340900</v>
      </c>
      <c r="V1210" s="13" t="s">
        <v>228</v>
      </c>
      <c r="W1210" s="13" t="s">
        <v>79</v>
      </c>
      <c r="X1210" s="50" t="s">
        <v>5944</v>
      </c>
      <c r="Y1210" s="13" t="s">
        <v>29</v>
      </c>
      <c r="Z1210" s="19">
        <v>43294</v>
      </c>
      <c r="AA1210" s="20">
        <f t="shared" si="103"/>
        <v>3340900</v>
      </c>
      <c r="AB1210" s="20">
        <v>3393100</v>
      </c>
      <c r="AC1210" s="24"/>
      <c r="AD1210" s="147"/>
    </row>
    <row r="1211" spans="1:30" s="128" customFormat="1" ht="33" x14ac:dyDescent="0.25">
      <c r="A1211" s="135">
        <v>1205</v>
      </c>
      <c r="B1211" s="40" t="s">
        <v>4966</v>
      </c>
      <c r="C1211" s="12" t="s">
        <v>2721</v>
      </c>
      <c r="D1211" s="13" t="s">
        <v>2717</v>
      </c>
      <c r="E1211" s="13" t="s">
        <v>4333</v>
      </c>
      <c r="F1211" s="12" t="s">
        <v>2722</v>
      </c>
      <c r="G1211" s="14" t="s">
        <v>2723</v>
      </c>
      <c r="H1211" s="14" t="s">
        <v>2723</v>
      </c>
      <c r="I1211" s="15" t="s">
        <v>2723</v>
      </c>
      <c r="J1211" s="12" t="s">
        <v>5</v>
      </c>
      <c r="K1211" s="12" t="s">
        <v>22</v>
      </c>
      <c r="L1211" s="12">
        <v>999</v>
      </c>
      <c r="M1211" s="16">
        <v>999</v>
      </c>
      <c r="N1211" s="14" t="s">
        <v>2720</v>
      </c>
      <c r="O1211" s="17">
        <v>2409000</v>
      </c>
      <c r="P1211" s="17">
        <v>489913.04347826098</v>
      </c>
      <c r="Q1211" s="18">
        <v>2898000</v>
      </c>
      <c r="R1211" s="18">
        <f t="shared" si="100"/>
        <v>636886.95652173925</v>
      </c>
      <c r="S1211" s="18">
        <v>0</v>
      </c>
      <c r="T1211" s="18">
        <f t="shared" si="101"/>
        <v>3045886.9565217393</v>
      </c>
      <c r="U1211" s="18">
        <f t="shared" si="102"/>
        <v>3045800</v>
      </c>
      <c r="V1211" s="13" t="s">
        <v>228</v>
      </c>
      <c r="W1211" s="13" t="s">
        <v>79</v>
      </c>
      <c r="X1211" s="50" t="s">
        <v>5946</v>
      </c>
      <c r="Y1211" s="13" t="s">
        <v>25</v>
      </c>
      <c r="Z1211" s="19">
        <v>43294</v>
      </c>
      <c r="AA1211" s="20">
        <f t="shared" si="103"/>
        <v>3045800</v>
      </c>
      <c r="AB1211" s="20">
        <v>3081500</v>
      </c>
      <c r="AC1211" s="24"/>
      <c r="AD1211" s="147"/>
    </row>
    <row r="1212" spans="1:30" s="128" customFormat="1" ht="33" x14ac:dyDescent="0.25">
      <c r="A1212" s="135">
        <v>1206</v>
      </c>
      <c r="B1212" s="40" t="s">
        <v>4967</v>
      </c>
      <c r="C1212" s="12" t="s">
        <v>2716</v>
      </c>
      <c r="D1212" s="13" t="s">
        <v>2717</v>
      </c>
      <c r="E1212" s="13" t="s">
        <v>4333</v>
      </c>
      <c r="F1212" s="12" t="s">
        <v>2718</v>
      </c>
      <c r="G1212" s="14" t="s">
        <v>2719</v>
      </c>
      <c r="H1212" s="14" t="s">
        <v>2719</v>
      </c>
      <c r="I1212" s="15" t="s">
        <v>2719</v>
      </c>
      <c r="J1212" s="12" t="s">
        <v>26</v>
      </c>
      <c r="K1212" s="12" t="s">
        <v>18</v>
      </c>
      <c r="L1212" s="12">
        <v>999</v>
      </c>
      <c r="M1212" s="16">
        <v>999</v>
      </c>
      <c r="N1212" s="14" t="s">
        <v>2720</v>
      </c>
      <c r="O1212" s="17">
        <v>2409000</v>
      </c>
      <c r="P1212" s="17">
        <v>489913.04347826098</v>
      </c>
      <c r="Q1212" s="18">
        <v>2898000</v>
      </c>
      <c r="R1212" s="18">
        <f t="shared" si="100"/>
        <v>636886.95652173925</v>
      </c>
      <c r="S1212" s="18">
        <v>0</v>
      </c>
      <c r="T1212" s="18">
        <f t="shared" si="101"/>
        <v>3045886.9565217393</v>
      </c>
      <c r="U1212" s="18">
        <f t="shared" si="102"/>
        <v>3045800</v>
      </c>
      <c r="V1212" s="13" t="s">
        <v>228</v>
      </c>
      <c r="W1212" s="13" t="s">
        <v>79</v>
      </c>
      <c r="X1212" s="50" t="s">
        <v>5946</v>
      </c>
      <c r="Y1212" s="13" t="s">
        <v>29</v>
      </c>
      <c r="Z1212" s="19">
        <v>43294</v>
      </c>
      <c r="AA1212" s="20">
        <f t="shared" si="103"/>
        <v>3045800</v>
      </c>
      <c r="AB1212" s="20">
        <v>3081500</v>
      </c>
      <c r="AC1212" s="24"/>
      <c r="AD1212" s="147"/>
    </row>
    <row r="1213" spans="1:30" s="128" customFormat="1" ht="33" x14ac:dyDescent="0.25">
      <c r="A1213" s="135">
        <v>1207</v>
      </c>
      <c r="B1213" s="40" t="s">
        <v>4970</v>
      </c>
      <c r="C1213" s="12" t="s">
        <v>2736</v>
      </c>
      <c r="D1213" s="13" t="s">
        <v>2734</v>
      </c>
      <c r="E1213" s="13" t="s">
        <v>4333</v>
      </c>
      <c r="F1213" s="12" t="s">
        <v>2524</v>
      </c>
      <c r="G1213" s="14" t="s">
        <v>2525</v>
      </c>
      <c r="H1213" s="14" t="s">
        <v>2525</v>
      </c>
      <c r="I1213" s="15" t="s">
        <v>2525</v>
      </c>
      <c r="J1213" s="12" t="s">
        <v>26</v>
      </c>
      <c r="K1213" s="12" t="s">
        <v>417</v>
      </c>
      <c r="L1213" s="12">
        <v>1007</v>
      </c>
      <c r="M1213" s="16">
        <v>1007</v>
      </c>
      <c r="N1213" s="14" t="s">
        <v>2735</v>
      </c>
      <c r="O1213" s="17">
        <v>656000</v>
      </c>
      <c r="P1213" s="17">
        <v>89217.391304347795</v>
      </c>
      <c r="Q1213" s="18">
        <v>745000</v>
      </c>
      <c r="R1213" s="18">
        <f t="shared" si="100"/>
        <v>115982.60869565213</v>
      </c>
      <c r="S1213" s="18">
        <v>0</v>
      </c>
      <c r="T1213" s="18">
        <f t="shared" si="101"/>
        <v>771982.6086956521</v>
      </c>
      <c r="U1213" s="18">
        <f t="shared" si="102"/>
        <v>771900</v>
      </c>
      <c r="V1213" s="13" t="s">
        <v>228</v>
      </c>
      <c r="W1213" s="13" t="s">
        <v>79</v>
      </c>
      <c r="X1213" s="50" t="s">
        <v>5946</v>
      </c>
      <c r="Y1213" s="13" t="s">
        <v>29</v>
      </c>
      <c r="Z1213" s="19">
        <v>43294</v>
      </c>
      <c r="AA1213" s="20">
        <f t="shared" si="103"/>
        <v>771900</v>
      </c>
      <c r="AB1213" s="20">
        <v>778400</v>
      </c>
      <c r="AC1213" s="24"/>
      <c r="AD1213" s="147"/>
    </row>
    <row r="1214" spans="1:30" s="128" customFormat="1" ht="33" x14ac:dyDescent="0.25">
      <c r="A1214" s="135">
        <v>1208</v>
      </c>
      <c r="B1214" s="40" t="s">
        <v>4972</v>
      </c>
      <c r="C1214" s="12" t="s">
        <v>2739</v>
      </c>
      <c r="D1214" s="13" t="s">
        <v>2737</v>
      </c>
      <c r="E1214" s="13" t="s">
        <v>4333</v>
      </c>
      <c r="F1214" s="12" t="s">
        <v>2740</v>
      </c>
      <c r="G1214" s="14" t="s">
        <v>2741</v>
      </c>
      <c r="H1214" s="14" t="s">
        <v>2741</v>
      </c>
      <c r="I1214" s="15" t="s">
        <v>2741</v>
      </c>
      <c r="J1214" s="12" t="s">
        <v>5</v>
      </c>
      <c r="K1214" s="12" t="s">
        <v>40</v>
      </c>
      <c r="L1214" s="12">
        <v>1010</v>
      </c>
      <c r="M1214" s="16">
        <v>1010</v>
      </c>
      <c r="N1214" s="82" t="s">
        <v>2738</v>
      </c>
      <c r="O1214" s="17">
        <v>2480000</v>
      </c>
      <c r="P1214" s="17">
        <v>1141043.4782608701</v>
      </c>
      <c r="Q1214" s="18">
        <v>3621000</v>
      </c>
      <c r="R1214" s="18">
        <f t="shared" si="100"/>
        <v>1483356.5217391311</v>
      </c>
      <c r="S1214" s="18">
        <v>0</v>
      </c>
      <c r="T1214" s="18">
        <f t="shared" si="101"/>
        <v>3963356.5217391308</v>
      </c>
      <c r="U1214" s="18">
        <f t="shared" si="102"/>
        <v>3963300</v>
      </c>
      <c r="V1214" s="13" t="s">
        <v>228</v>
      </c>
      <c r="W1214" s="13" t="s">
        <v>79</v>
      </c>
      <c r="X1214" s="50" t="s">
        <v>5944</v>
      </c>
      <c r="Y1214" s="13" t="s">
        <v>60</v>
      </c>
      <c r="Z1214" s="19">
        <v>43294</v>
      </c>
      <c r="AA1214" s="20">
        <f t="shared" si="103"/>
        <v>3963300</v>
      </c>
      <c r="AB1214" s="20">
        <v>4046400</v>
      </c>
      <c r="AC1214" s="24"/>
      <c r="AD1214" s="147"/>
    </row>
    <row r="1215" spans="1:30" s="128" customFormat="1" ht="33" x14ac:dyDescent="0.25">
      <c r="A1215" s="135">
        <v>1209</v>
      </c>
      <c r="B1215" s="40" t="s">
        <v>4974</v>
      </c>
      <c r="C1215" s="12" t="s">
        <v>2752</v>
      </c>
      <c r="D1215" s="13" t="s">
        <v>2747</v>
      </c>
      <c r="E1215" s="13" t="s">
        <v>4333</v>
      </c>
      <c r="F1215" s="12" t="s">
        <v>2753</v>
      </c>
      <c r="G1215" s="14" t="s">
        <v>2754</v>
      </c>
      <c r="H1215" s="14" t="s">
        <v>2754</v>
      </c>
      <c r="I1215" s="15" t="s">
        <v>2754</v>
      </c>
      <c r="J1215" s="12" t="s">
        <v>26</v>
      </c>
      <c r="K1215" s="12" t="s">
        <v>18</v>
      </c>
      <c r="L1215" s="12">
        <v>1012</v>
      </c>
      <c r="M1215" s="16">
        <v>1012</v>
      </c>
      <c r="N1215" s="82" t="s">
        <v>2748</v>
      </c>
      <c r="O1215" s="17">
        <v>1010000</v>
      </c>
      <c r="P1215" s="17">
        <v>489913.04347826098</v>
      </c>
      <c r="Q1215" s="18">
        <v>1499000</v>
      </c>
      <c r="R1215" s="18">
        <f t="shared" si="100"/>
        <v>636886.95652173925</v>
      </c>
      <c r="S1215" s="18">
        <v>0</v>
      </c>
      <c r="T1215" s="18">
        <f t="shared" si="101"/>
        <v>1646886.9565217393</v>
      </c>
      <c r="U1215" s="18">
        <f t="shared" si="102"/>
        <v>1646800</v>
      </c>
      <c r="V1215" s="13" t="s">
        <v>228</v>
      </c>
      <c r="W1215" s="13" t="s">
        <v>79</v>
      </c>
      <c r="X1215" s="50" t="s">
        <v>5944</v>
      </c>
      <c r="Y1215" s="13" t="s">
        <v>25</v>
      </c>
      <c r="Z1215" s="19">
        <v>43294</v>
      </c>
      <c r="AA1215" s="20">
        <f t="shared" si="103"/>
        <v>1646800</v>
      </c>
      <c r="AB1215" s="20">
        <v>1682500</v>
      </c>
      <c r="AC1215" s="24"/>
      <c r="AD1215" s="147"/>
    </row>
    <row r="1216" spans="1:30" s="128" customFormat="1" ht="33" x14ac:dyDescent="0.25">
      <c r="A1216" s="135">
        <v>1210</v>
      </c>
      <c r="B1216" s="40" t="s">
        <v>4975</v>
      </c>
      <c r="C1216" s="12" t="s">
        <v>2749</v>
      </c>
      <c r="D1216" s="13" t="s">
        <v>2747</v>
      </c>
      <c r="E1216" s="13" t="s">
        <v>4333</v>
      </c>
      <c r="F1216" s="12" t="s">
        <v>2750</v>
      </c>
      <c r="G1216" s="14" t="s">
        <v>2751</v>
      </c>
      <c r="H1216" s="14" t="s">
        <v>2751</v>
      </c>
      <c r="I1216" s="15" t="s">
        <v>2751</v>
      </c>
      <c r="J1216" s="12" t="s">
        <v>5</v>
      </c>
      <c r="K1216" s="12" t="s">
        <v>18</v>
      </c>
      <c r="L1216" s="12">
        <v>1012</v>
      </c>
      <c r="M1216" s="16">
        <v>1012</v>
      </c>
      <c r="N1216" s="82" t="s">
        <v>2748</v>
      </c>
      <c r="O1216" s="17">
        <v>1010000</v>
      </c>
      <c r="P1216" s="17">
        <v>489913.04347826098</v>
      </c>
      <c r="Q1216" s="18">
        <v>1499000</v>
      </c>
      <c r="R1216" s="18">
        <f t="shared" si="100"/>
        <v>636886.95652173925</v>
      </c>
      <c r="S1216" s="18">
        <v>0</v>
      </c>
      <c r="T1216" s="18">
        <f t="shared" si="101"/>
        <v>1646886.9565217393</v>
      </c>
      <c r="U1216" s="18">
        <f t="shared" si="102"/>
        <v>1646800</v>
      </c>
      <c r="V1216" s="13" t="s">
        <v>228</v>
      </c>
      <c r="W1216" s="13" t="s">
        <v>79</v>
      </c>
      <c r="X1216" s="44"/>
      <c r="Y1216" s="13" t="s">
        <v>25</v>
      </c>
      <c r="Z1216" s="19">
        <v>43294</v>
      </c>
      <c r="AA1216" s="20">
        <f t="shared" si="103"/>
        <v>1646800</v>
      </c>
      <c r="AB1216" s="20">
        <v>1682500</v>
      </c>
      <c r="AC1216" s="24"/>
      <c r="AD1216" s="147"/>
    </row>
    <row r="1217" spans="1:30" s="128" customFormat="1" ht="33" x14ac:dyDescent="0.25">
      <c r="A1217" s="135">
        <v>1211</v>
      </c>
      <c r="B1217" s="40" t="s">
        <v>4977</v>
      </c>
      <c r="C1217" s="12" t="s">
        <v>2762</v>
      </c>
      <c r="D1217" s="13" t="s">
        <v>2756</v>
      </c>
      <c r="E1217" s="13" t="s">
        <v>4333</v>
      </c>
      <c r="F1217" s="12" t="s">
        <v>2763</v>
      </c>
      <c r="G1217" s="14" t="s">
        <v>2764</v>
      </c>
      <c r="H1217" s="14" t="s">
        <v>2764</v>
      </c>
      <c r="I1217" s="15" t="s">
        <v>2764</v>
      </c>
      <c r="J1217" s="12" t="s">
        <v>26</v>
      </c>
      <c r="K1217" s="12" t="s">
        <v>22</v>
      </c>
      <c r="L1217" s="12">
        <v>1013</v>
      </c>
      <c r="M1217" s="16">
        <v>1013</v>
      </c>
      <c r="N1217" s="82" t="s">
        <v>2759</v>
      </c>
      <c r="O1217" s="17">
        <v>742000</v>
      </c>
      <c r="P1217" s="17">
        <v>256695.652173913</v>
      </c>
      <c r="Q1217" s="18">
        <v>998000</v>
      </c>
      <c r="R1217" s="18">
        <f t="shared" si="100"/>
        <v>333704.34782608686</v>
      </c>
      <c r="S1217" s="18">
        <v>0</v>
      </c>
      <c r="T1217" s="18">
        <f t="shared" si="101"/>
        <v>1075704.3478260869</v>
      </c>
      <c r="U1217" s="18">
        <f t="shared" si="102"/>
        <v>1075700</v>
      </c>
      <c r="V1217" s="13" t="s">
        <v>228</v>
      </c>
      <c r="W1217" s="13" t="s">
        <v>79</v>
      </c>
      <c r="X1217" s="44"/>
      <c r="Y1217" s="13" t="s">
        <v>25</v>
      </c>
      <c r="Z1217" s="19">
        <v>43294</v>
      </c>
      <c r="AA1217" s="20">
        <f t="shared" si="103"/>
        <v>1075700</v>
      </c>
      <c r="AB1217" s="20">
        <v>1094300</v>
      </c>
      <c r="AC1217" s="24"/>
      <c r="AD1217" s="147"/>
    </row>
    <row r="1218" spans="1:30" s="128" customFormat="1" ht="33" x14ac:dyDescent="0.25">
      <c r="A1218" s="135">
        <v>1212</v>
      </c>
      <c r="B1218" s="182" t="s">
        <v>5294</v>
      </c>
      <c r="C1218" s="78"/>
      <c r="D1218" s="13"/>
      <c r="E1218" s="13" t="s">
        <v>4324</v>
      </c>
      <c r="F1218" s="89" t="s">
        <v>4318</v>
      </c>
      <c r="G1218" s="183" t="s">
        <v>3949</v>
      </c>
      <c r="H1218" s="183" t="s">
        <v>3949</v>
      </c>
      <c r="I1218" s="14" t="s">
        <v>3949</v>
      </c>
      <c r="J1218" s="12"/>
      <c r="K1218" s="12"/>
      <c r="L1218" s="12"/>
      <c r="M1218" s="90">
        <v>1924</v>
      </c>
      <c r="N1218" s="14" t="s">
        <v>3949</v>
      </c>
      <c r="O1218" s="17">
        <v>150000</v>
      </c>
      <c r="P1218" s="17">
        <v>78000</v>
      </c>
      <c r="Q1218" s="81">
        <v>228000</v>
      </c>
      <c r="R1218" s="18">
        <f t="shared" ref="R1218:R1219" si="104">+P1218/1800000*2340000</f>
        <v>101400</v>
      </c>
      <c r="S1218" s="18">
        <v>0</v>
      </c>
      <c r="T1218" s="18">
        <f t="shared" ref="T1218:T1219" si="105">+O1218+R1218+S1218</f>
        <v>251400</v>
      </c>
      <c r="U1218" s="18">
        <f t="shared" ref="U1218:U1219" si="106">ROUNDDOWN(T1218,-2)</f>
        <v>251400</v>
      </c>
      <c r="V1218" s="13"/>
      <c r="W1218" s="13"/>
      <c r="X1218" s="50" t="s">
        <v>5931</v>
      </c>
      <c r="Y1218" s="13"/>
      <c r="Z1218" s="19"/>
      <c r="AA1218" s="20">
        <f t="shared" ref="AA1218" si="107">U1218</f>
        <v>251400</v>
      </c>
      <c r="AB1218" s="184"/>
      <c r="AC1218" s="184"/>
      <c r="AD1218" s="185"/>
    </row>
    <row r="1219" spans="1:30" s="128" customFormat="1" ht="16.5" x14ac:dyDescent="0.25">
      <c r="A1219" s="135">
        <v>1213</v>
      </c>
      <c r="B1219" s="40" t="s">
        <v>6032</v>
      </c>
      <c r="C1219" s="12"/>
      <c r="D1219" s="13"/>
      <c r="E1219" s="13" t="s">
        <v>4324</v>
      </c>
      <c r="F1219" s="89" t="s">
        <v>6033</v>
      </c>
      <c r="G1219" s="14" t="s">
        <v>6034</v>
      </c>
      <c r="H1219" s="14" t="s">
        <v>6034</v>
      </c>
      <c r="I1219" s="14" t="s">
        <v>6034</v>
      </c>
      <c r="J1219" s="12"/>
      <c r="K1219" s="12"/>
      <c r="L1219" s="12"/>
      <c r="M1219" s="90">
        <v>1928</v>
      </c>
      <c r="N1219" s="14" t="s">
        <v>6034</v>
      </c>
      <c r="O1219" s="17">
        <v>168000</v>
      </c>
      <c r="P1219" s="17">
        <v>65000</v>
      </c>
      <c r="Q1219" s="81">
        <v>233000</v>
      </c>
      <c r="R1219" s="18">
        <f t="shared" si="104"/>
        <v>84499.999999999985</v>
      </c>
      <c r="S1219" s="18">
        <v>0</v>
      </c>
      <c r="T1219" s="18">
        <f t="shared" si="105"/>
        <v>252500</v>
      </c>
      <c r="U1219" s="18">
        <f t="shared" si="106"/>
        <v>252500</v>
      </c>
      <c r="V1219" s="13"/>
      <c r="W1219" s="13"/>
      <c r="X1219" s="13"/>
      <c r="Y1219" s="19"/>
      <c r="Z1219" s="20">
        <f t="shared" ref="Z1219" si="108">U1219</f>
        <v>252500</v>
      </c>
      <c r="AA1219" s="20">
        <f t="shared" ref="AA1219" si="109">Z1219*70/100</f>
        <v>176750</v>
      </c>
      <c r="AB1219" s="20">
        <f t="shared" ref="AB1219" si="110">ROUND(AA1219,-2)</f>
        <v>176800</v>
      </c>
      <c r="AC1219" s="85"/>
      <c r="AD1219" s="119"/>
    </row>
    <row r="1220" spans="1:30" s="128" customFormat="1" x14ac:dyDescent="0.25">
      <c r="A1220" s="127"/>
      <c r="B1220" s="127"/>
      <c r="C1220" s="127"/>
      <c r="D1220" s="127"/>
      <c r="E1220" s="127"/>
      <c r="F1220" s="127"/>
      <c r="G1220" s="127"/>
      <c r="H1220" s="127"/>
      <c r="I1220" s="127"/>
      <c r="J1220" s="127"/>
      <c r="K1220" s="127"/>
      <c r="L1220" s="127"/>
      <c r="M1220" s="127"/>
      <c r="N1220" s="127"/>
      <c r="O1220" s="127"/>
      <c r="P1220" s="127"/>
      <c r="Q1220" s="127"/>
      <c r="R1220" s="127"/>
      <c r="S1220" s="127"/>
      <c r="T1220" s="127"/>
      <c r="U1220" s="127"/>
      <c r="V1220" s="127"/>
      <c r="W1220" s="127"/>
      <c r="X1220" s="52"/>
      <c r="Y1220" s="127"/>
      <c r="Z1220" s="127"/>
      <c r="AA1220" s="127"/>
      <c r="AB1220" s="127"/>
      <c r="AC1220" s="127"/>
      <c r="AD1220" s="127"/>
    </row>
  </sheetData>
  <mergeCells count="4">
    <mergeCell ref="A2:AC2"/>
    <mergeCell ref="AB4:AC4"/>
    <mergeCell ref="A3:AC3"/>
    <mergeCell ref="A1:G1"/>
  </mergeCells>
  <pageMargins left="0.7" right="0.42" top="0.38" bottom="0.42" header="0.17" footer="0.17"/>
  <pageSetup paperSize="9" scale="93" fitToHeight="0" orientation="landscape" r:id="rId1"/>
  <headerFooter>
    <oddHeader xml:space="preserve">&amp;R&amp;10TTYT Huyện Lý  Nhân      </oddHeader>
    <oddFooter xml:space="preserve">&amp;R&amp;10Trang &amp;P/&amp;N     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9"/>
  <sheetViews>
    <sheetView workbookViewId="0">
      <selection activeCell="G15" sqref="G15"/>
    </sheetView>
  </sheetViews>
  <sheetFormatPr defaultRowHeight="15.75" x14ac:dyDescent="0.25"/>
  <cols>
    <col min="1" max="1" width="6.625" customWidth="1"/>
    <col min="2" max="2" width="7.125" hidden="1" customWidth="1"/>
    <col min="3" max="3" width="15.625" customWidth="1"/>
    <col min="4" max="4" width="15.125" hidden="1" customWidth="1"/>
    <col min="5" max="5" width="25.625" hidden="1" customWidth="1"/>
    <col min="6" max="6" width="0" hidden="1" customWidth="1"/>
    <col min="7" max="7" width="27.125" customWidth="1"/>
    <col min="8" max="8" width="30.125" customWidth="1"/>
    <col min="9" max="9" width="24.875" hidden="1" customWidth="1"/>
    <col min="10" max="10" width="0" hidden="1" customWidth="1"/>
    <col min="11" max="12" width="8.125" hidden="1" customWidth="1"/>
    <col min="13" max="13" width="6.875" hidden="1" customWidth="1"/>
    <col min="14" max="14" width="14.25" hidden="1" customWidth="1"/>
    <col min="15" max="15" width="9.5" hidden="1" customWidth="1"/>
    <col min="16" max="16" width="13" hidden="1" customWidth="1"/>
    <col min="17" max="17" width="9.5" hidden="1" customWidth="1"/>
    <col min="18" max="18" width="13" hidden="1" customWidth="1"/>
    <col min="19" max="19" width="8.25" hidden="1" customWidth="1"/>
    <col min="20" max="20" width="13" hidden="1" customWidth="1"/>
    <col min="21" max="21" width="10.5" hidden="1" customWidth="1"/>
    <col min="22" max="22" width="25.25" hidden="1" customWidth="1"/>
    <col min="23" max="23" width="37.25" hidden="1" customWidth="1"/>
    <col min="24" max="24" width="29.25" hidden="1" customWidth="1"/>
    <col min="25" max="25" width="11.875" hidden="1" customWidth="1"/>
    <col min="26" max="26" width="15.75" customWidth="1"/>
    <col min="27" max="27" width="13.125" hidden="1" customWidth="1"/>
    <col min="28" max="29" width="10" hidden="1" customWidth="1"/>
    <col min="30" max="30" width="28.875" customWidth="1"/>
    <col min="257" max="257" width="6.625" customWidth="1"/>
    <col min="258" max="258" width="7.125" customWidth="1"/>
    <col min="259" max="259" width="14.625" customWidth="1"/>
    <col min="260" max="260" width="11.625" customWidth="1"/>
    <col min="261" max="261" width="16.875" customWidth="1"/>
    <col min="263" max="263" width="17.875" customWidth="1"/>
    <col min="264" max="264" width="19.5" customWidth="1"/>
    <col min="265" max="265" width="20.25" customWidth="1"/>
    <col min="267" max="268" width="8.125" bestFit="1" customWidth="1"/>
    <col min="269" max="269" width="6.875" customWidth="1"/>
    <col min="270" max="270" width="0" hidden="1" customWidth="1"/>
    <col min="271" max="271" width="9.5" bestFit="1" customWidth="1"/>
    <col min="272" max="272" width="13" bestFit="1" customWidth="1"/>
    <col min="273" max="273" width="9.5" bestFit="1" customWidth="1"/>
    <col min="274" max="274" width="13" bestFit="1" customWidth="1"/>
    <col min="275" max="275" width="8.25" bestFit="1" customWidth="1"/>
    <col min="276" max="276" width="13" bestFit="1" customWidth="1"/>
    <col min="277" max="277" width="10.5" customWidth="1"/>
    <col min="278" max="278" width="16.75" customWidth="1"/>
    <col min="279" max="279" width="15.875" customWidth="1"/>
    <col min="280" max="280" width="11.75" bestFit="1" customWidth="1"/>
    <col min="281" max="281" width="11.875" bestFit="1" customWidth="1"/>
    <col min="282" max="282" width="10.5" customWidth="1"/>
    <col min="283" max="283" width="0" hidden="1" customWidth="1"/>
    <col min="284" max="284" width="10" customWidth="1"/>
    <col min="285" max="285" width="10" bestFit="1" customWidth="1"/>
    <col min="286" max="286" width="11.875" customWidth="1"/>
    <col min="513" max="513" width="6.625" customWidth="1"/>
    <col min="514" max="514" width="7.125" customWidth="1"/>
    <col min="515" max="515" width="14.625" customWidth="1"/>
    <col min="516" max="516" width="11.625" customWidth="1"/>
    <col min="517" max="517" width="16.875" customWidth="1"/>
    <col min="519" max="519" width="17.875" customWidth="1"/>
    <col min="520" max="520" width="19.5" customWidth="1"/>
    <col min="521" max="521" width="20.25" customWidth="1"/>
    <col min="523" max="524" width="8.125" bestFit="1" customWidth="1"/>
    <col min="525" max="525" width="6.875" customWidth="1"/>
    <col min="526" max="526" width="0" hidden="1" customWidth="1"/>
    <col min="527" max="527" width="9.5" bestFit="1" customWidth="1"/>
    <col min="528" max="528" width="13" bestFit="1" customWidth="1"/>
    <col min="529" max="529" width="9.5" bestFit="1" customWidth="1"/>
    <col min="530" max="530" width="13" bestFit="1" customWidth="1"/>
    <col min="531" max="531" width="8.25" bestFit="1" customWidth="1"/>
    <col min="532" max="532" width="13" bestFit="1" customWidth="1"/>
    <col min="533" max="533" width="10.5" customWidth="1"/>
    <col min="534" max="534" width="16.75" customWidth="1"/>
    <col min="535" max="535" width="15.875" customWidth="1"/>
    <col min="536" max="536" width="11.75" bestFit="1" customWidth="1"/>
    <col min="537" max="537" width="11.875" bestFit="1" customWidth="1"/>
    <col min="538" max="538" width="10.5" customWidth="1"/>
    <col min="539" max="539" width="0" hidden="1" customWidth="1"/>
    <col min="540" max="540" width="10" customWidth="1"/>
    <col min="541" max="541" width="10" bestFit="1" customWidth="1"/>
    <col min="542" max="542" width="11.875" customWidth="1"/>
    <col min="769" max="769" width="6.625" customWidth="1"/>
    <col min="770" max="770" width="7.125" customWidth="1"/>
    <col min="771" max="771" width="14.625" customWidth="1"/>
    <col min="772" max="772" width="11.625" customWidth="1"/>
    <col min="773" max="773" width="16.875" customWidth="1"/>
    <col min="775" max="775" width="17.875" customWidth="1"/>
    <col min="776" max="776" width="19.5" customWidth="1"/>
    <col min="777" max="777" width="20.25" customWidth="1"/>
    <col min="779" max="780" width="8.125" bestFit="1" customWidth="1"/>
    <col min="781" max="781" width="6.875" customWidth="1"/>
    <col min="782" max="782" width="0" hidden="1" customWidth="1"/>
    <col min="783" max="783" width="9.5" bestFit="1" customWidth="1"/>
    <col min="784" max="784" width="13" bestFit="1" customWidth="1"/>
    <col min="785" max="785" width="9.5" bestFit="1" customWidth="1"/>
    <col min="786" max="786" width="13" bestFit="1" customWidth="1"/>
    <col min="787" max="787" width="8.25" bestFit="1" customWidth="1"/>
    <col min="788" max="788" width="13" bestFit="1" customWidth="1"/>
    <col min="789" max="789" width="10.5" customWidth="1"/>
    <col min="790" max="790" width="16.75" customWidth="1"/>
    <col min="791" max="791" width="15.875" customWidth="1"/>
    <col min="792" max="792" width="11.75" bestFit="1" customWidth="1"/>
    <col min="793" max="793" width="11.875" bestFit="1" customWidth="1"/>
    <col min="794" max="794" width="10.5" customWidth="1"/>
    <col min="795" max="795" width="0" hidden="1" customWidth="1"/>
    <col min="796" max="796" width="10" customWidth="1"/>
    <col min="797" max="797" width="10" bestFit="1" customWidth="1"/>
    <col min="798" max="798" width="11.875" customWidth="1"/>
    <col min="1025" max="1025" width="6.625" customWidth="1"/>
    <col min="1026" max="1026" width="7.125" customWidth="1"/>
    <col min="1027" max="1027" width="14.625" customWidth="1"/>
    <col min="1028" max="1028" width="11.625" customWidth="1"/>
    <col min="1029" max="1029" width="16.875" customWidth="1"/>
    <col min="1031" max="1031" width="17.875" customWidth="1"/>
    <col min="1032" max="1032" width="19.5" customWidth="1"/>
    <col min="1033" max="1033" width="20.25" customWidth="1"/>
    <col min="1035" max="1036" width="8.125" bestFit="1" customWidth="1"/>
    <col min="1037" max="1037" width="6.875" customWidth="1"/>
    <col min="1038" max="1038" width="0" hidden="1" customWidth="1"/>
    <col min="1039" max="1039" width="9.5" bestFit="1" customWidth="1"/>
    <col min="1040" max="1040" width="13" bestFit="1" customWidth="1"/>
    <col min="1041" max="1041" width="9.5" bestFit="1" customWidth="1"/>
    <col min="1042" max="1042" width="13" bestFit="1" customWidth="1"/>
    <col min="1043" max="1043" width="8.25" bestFit="1" customWidth="1"/>
    <col min="1044" max="1044" width="13" bestFit="1" customWidth="1"/>
    <col min="1045" max="1045" width="10.5" customWidth="1"/>
    <col min="1046" max="1046" width="16.75" customWidth="1"/>
    <col min="1047" max="1047" width="15.875" customWidth="1"/>
    <col min="1048" max="1048" width="11.75" bestFit="1" customWidth="1"/>
    <col min="1049" max="1049" width="11.875" bestFit="1" customWidth="1"/>
    <col min="1050" max="1050" width="10.5" customWidth="1"/>
    <col min="1051" max="1051" width="0" hidden="1" customWidth="1"/>
    <col min="1052" max="1052" width="10" customWidth="1"/>
    <col min="1053" max="1053" width="10" bestFit="1" customWidth="1"/>
    <col min="1054" max="1054" width="11.875" customWidth="1"/>
    <col min="1281" max="1281" width="6.625" customWidth="1"/>
    <col min="1282" max="1282" width="7.125" customWidth="1"/>
    <col min="1283" max="1283" width="14.625" customWidth="1"/>
    <col min="1284" max="1284" width="11.625" customWidth="1"/>
    <col min="1285" max="1285" width="16.875" customWidth="1"/>
    <col min="1287" max="1287" width="17.875" customWidth="1"/>
    <col min="1288" max="1288" width="19.5" customWidth="1"/>
    <col min="1289" max="1289" width="20.25" customWidth="1"/>
    <col min="1291" max="1292" width="8.125" bestFit="1" customWidth="1"/>
    <col min="1293" max="1293" width="6.875" customWidth="1"/>
    <col min="1294" max="1294" width="0" hidden="1" customWidth="1"/>
    <col min="1295" max="1295" width="9.5" bestFit="1" customWidth="1"/>
    <col min="1296" max="1296" width="13" bestFit="1" customWidth="1"/>
    <col min="1297" max="1297" width="9.5" bestFit="1" customWidth="1"/>
    <col min="1298" max="1298" width="13" bestFit="1" customWidth="1"/>
    <col min="1299" max="1299" width="8.25" bestFit="1" customWidth="1"/>
    <col min="1300" max="1300" width="13" bestFit="1" customWidth="1"/>
    <col min="1301" max="1301" width="10.5" customWidth="1"/>
    <col min="1302" max="1302" width="16.75" customWidth="1"/>
    <col min="1303" max="1303" width="15.875" customWidth="1"/>
    <col min="1304" max="1304" width="11.75" bestFit="1" customWidth="1"/>
    <col min="1305" max="1305" width="11.875" bestFit="1" customWidth="1"/>
    <col min="1306" max="1306" width="10.5" customWidth="1"/>
    <col min="1307" max="1307" width="0" hidden="1" customWidth="1"/>
    <col min="1308" max="1308" width="10" customWidth="1"/>
    <col min="1309" max="1309" width="10" bestFit="1" customWidth="1"/>
    <col min="1310" max="1310" width="11.875" customWidth="1"/>
    <col min="1537" max="1537" width="6.625" customWidth="1"/>
    <col min="1538" max="1538" width="7.125" customWidth="1"/>
    <col min="1539" max="1539" width="14.625" customWidth="1"/>
    <col min="1540" max="1540" width="11.625" customWidth="1"/>
    <col min="1541" max="1541" width="16.875" customWidth="1"/>
    <col min="1543" max="1543" width="17.875" customWidth="1"/>
    <col min="1544" max="1544" width="19.5" customWidth="1"/>
    <col min="1545" max="1545" width="20.25" customWidth="1"/>
    <col min="1547" max="1548" width="8.125" bestFit="1" customWidth="1"/>
    <col min="1549" max="1549" width="6.875" customWidth="1"/>
    <col min="1550" max="1550" width="0" hidden="1" customWidth="1"/>
    <col min="1551" max="1551" width="9.5" bestFit="1" customWidth="1"/>
    <col min="1552" max="1552" width="13" bestFit="1" customWidth="1"/>
    <col min="1553" max="1553" width="9.5" bestFit="1" customWidth="1"/>
    <col min="1554" max="1554" width="13" bestFit="1" customWidth="1"/>
    <col min="1555" max="1555" width="8.25" bestFit="1" customWidth="1"/>
    <col min="1556" max="1556" width="13" bestFit="1" customWidth="1"/>
    <col min="1557" max="1557" width="10.5" customWidth="1"/>
    <col min="1558" max="1558" width="16.75" customWidth="1"/>
    <col min="1559" max="1559" width="15.875" customWidth="1"/>
    <col min="1560" max="1560" width="11.75" bestFit="1" customWidth="1"/>
    <col min="1561" max="1561" width="11.875" bestFit="1" customWidth="1"/>
    <col min="1562" max="1562" width="10.5" customWidth="1"/>
    <col min="1563" max="1563" width="0" hidden="1" customWidth="1"/>
    <col min="1564" max="1564" width="10" customWidth="1"/>
    <col min="1565" max="1565" width="10" bestFit="1" customWidth="1"/>
    <col min="1566" max="1566" width="11.875" customWidth="1"/>
    <col min="1793" max="1793" width="6.625" customWidth="1"/>
    <col min="1794" max="1794" width="7.125" customWidth="1"/>
    <col min="1795" max="1795" width="14.625" customWidth="1"/>
    <col min="1796" max="1796" width="11.625" customWidth="1"/>
    <col min="1797" max="1797" width="16.875" customWidth="1"/>
    <col min="1799" max="1799" width="17.875" customWidth="1"/>
    <col min="1800" max="1800" width="19.5" customWidth="1"/>
    <col min="1801" max="1801" width="20.25" customWidth="1"/>
    <col min="1803" max="1804" width="8.125" bestFit="1" customWidth="1"/>
    <col min="1805" max="1805" width="6.875" customWidth="1"/>
    <col min="1806" max="1806" width="0" hidden="1" customWidth="1"/>
    <col min="1807" max="1807" width="9.5" bestFit="1" customWidth="1"/>
    <col min="1808" max="1808" width="13" bestFit="1" customWidth="1"/>
    <col min="1809" max="1809" width="9.5" bestFit="1" customWidth="1"/>
    <col min="1810" max="1810" width="13" bestFit="1" customWidth="1"/>
    <col min="1811" max="1811" width="8.25" bestFit="1" customWidth="1"/>
    <col min="1812" max="1812" width="13" bestFit="1" customWidth="1"/>
    <col min="1813" max="1813" width="10.5" customWidth="1"/>
    <col min="1814" max="1814" width="16.75" customWidth="1"/>
    <col min="1815" max="1815" width="15.875" customWidth="1"/>
    <col min="1816" max="1816" width="11.75" bestFit="1" customWidth="1"/>
    <col min="1817" max="1817" width="11.875" bestFit="1" customWidth="1"/>
    <col min="1818" max="1818" width="10.5" customWidth="1"/>
    <col min="1819" max="1819" width="0" hidden="1" customWidth="1"/>
    <col min="1820" max="1820" width="10" customWidth="1"/>
    <col min="1821" max="1821" width="10" bestFit="1" customWidth="1"/>
    <col min="1822" max="1822" width="11.875" customWidth="1"/>
    <col min="2049" max="2049" width="6.625" customWidth="1"/>
    <col min="2050" max="2050" width="7.125" customWidth="1"/>
    <col min="2051" max="2051" width="14.625" customWidth="1"/>
    <col min="2052" max="2052" width="11.625" customWidth="1"/>
    <col min="2053" max="2053" width="16.875" customWidth="1"/>
    <col min="2055" max="2055" width="17.875" customWidth="1"/>
    <col min="2056" max="2056" width="19.5" customWidth="1"/>
    <col min="2057" max="2057" width="20.25" customWidth="1"/>
    <col min="2059" max="2060" width="8.125" bestFit="1" customWidth="1"/>
    <col min="2061" max="2061" width="6.875" customWidth="1"/>
    <col min="2062" max="2062" width="0" hidden="1" customWidth="1"/>
    <col min="2063" max="2063" width="9.5" bestFit="1" customWidth="1"/>
    <col min="2064" max="2064" width="13" bestFit="1" customWidth="1"/>
    <col min="2065" max="2065" width="9.5" bestFit="1" customWidth="1"/>
    <col min="2066" max="2066" width="13" bestFit="1" customWidth="1"/>
    <col min="2067" max="2067" width="8.25" bestFit="1" customWidth="1"/>
    <col min="2068" max="2068" width="13" bestFit="1" customWidth="1"/>
    <col min="2069" max="2069" width="10.5" customWidth="1"/>
    <col min="2070" max="2070" width="16.75" customWidth="1"/>
    <col min="2071" max="2071" width="15.875" customWidth="1"/>
    <col min="2072" max="2072" width="11.75" bestFit="1" customWidth="1"/>
    <col min="2073" max="2073" width="11.875" bestFit="1" customWidth="1"/>
    <col min="2074" max="2074" width="10.5" customWidth="1"/>
    <col min="2075" max="2075" width="0" hidden="1" customWidth="1"/>
    <col min="2076" max="2076" width="10" customWidth="1"/>
    <col min="2077" max="2077" width="10" bestFit="1" customWidth="1"/>
    <col min="2078" max="2078" width="11.875" customWidth="1"/>
    <col min="2305" max="2305" width="6.625" customWidth="1"/>
    <col min="2306" max="2306" width="7.125" customWidth="1"/>
    <col min="2307" max="2307" width="14.625" customWidth="1"/>
    <col min="2308" max="2308" width="11.625" customWidth="1"/>
    <col min="2309" max="2309" width="16.875" customWidth="1"/>
    <col min="2311" max="2311" width="17.875" customWidth="1"/>
    <col min="2312" max="2312" width="19.5" customWidth="1"/>
    <col min="2313" max="2313" width="20.25" customWidth="1"/>
    <col min="2315" max="2316" width="8.125" bestFit="1" customWidth="1"/>
    <col min="2317" max="2317" width="6.875" customWidth="1"/>
    <col min="2318" max="2318" width="0" hidden="1" customWidth="1"/>
    <col min="2319" max="2319" width="9.5" bestFit="1" customWidth="1"/>
    <col min="2320" max="2320" width="13" bestFit="1" customWidth="1"/>
    <col min="2321" max="2321" width="9.5" bestFit="1" customWidth="1"/>
    <col min="2322" max="2322" width="13" bestFit="1" customWidth="1"/>
    <col min="2323" max="2323" width="8.25" bestFit="1" customWidth="1"/>
    <col min="2324" max="2324" width="13" bestFit="1" customWidth="1"/>
    <col min="2325" max="2325" width="10.5" customWidth="1"/>
    <col min="2326" max="2326" width="16.75" customWidth="1"/>
    <col min="2327" max="2327" width="15.875" customWidth="1"/>
    <col min="2328" max="2328" width="11.75" bestFit="1" customWidth="1"/>
    <col min="2329" max="2329" width="11.875" bestFit="1" customWidth="1"/>
    <col min="2330" max="2330" width="10.5" customWidth="1"/>
    <col min="2331" max="2331" width="0" hidden="1" customWidth="1"/>
    <col min="2332" max="2332" width="10" customWidth="1"/>
    <col min="2333" max="2333" width="10" bestFit="1" customWidth="1"/>
    <col min="2334" max="2334" width="11.875" customWidth="1"/>
    <col min="2561" max="2561" width="6.625" customWidth="1"/>
    <col min="2562" max="2562" width="7.125" customWidth="1"/>
    <col min="2563" max="2563" width="14.625" customWidth="1"/>
    <col min="2564" max="2564" width="11.625" customWidth="1"/>
    <col min="2565" max="2565" width="16.875" customWidth="1"/>
    <col min="2567" max="2567" width="17.875" customWidth="1"/>
    <col min="2568" max="2568" width="19.5" customWidth="1"/>
    <col min="2569" max="2569" width="20.25" customWidth="1"/>
    <col min="2571" max="2572" width="8.125" bestFit="1" customWidth="1"/>
    <col min="2573" max="2573" width="6.875" customWidth="1"/>
    <col min="2574" max="2574" width="0" hidden="1" customWidth="1"/>
    <col min="2575" max="2575" width="9.5" bestFit="1" customWidth="1"/>
    <col min="2576" max="2576" width="13" bestFit="1" customWidth="1"/>
    <col min="2577" max="2577" width="9.5" bestFit="1" customWidth="1"/>
    <col min="2578" max="2578" width="13" bestFit="1" customWidth="1"/>
    <col min="2579" max="2579" width="8.25" bestFit="1" customWidth="1"/>
    <col min="2580" max="2580" width="13" bestFit="1" customWidth="1"/>
    <col min="2581" max="2581" width="10.5" customWidth="1"/>
    <col min="2582" max="2582" width="16.75" customWidth="1"/>
    <col min="2583" max="2583" width="15.875" customWidth="1"/>
    <col min="2584" max="2584" width="11.75" bestFit="1" customWidth="1"/>
    <col min="2585" max="2585" width="11.875" bestFit="1" customWidth="1"/>
    <col min="2586" max="2586" width="10.5" customWidth="1"/>
    <col min="2587" max="2587" width="0" hidden="1" customWidth="1"/>
    <col min="2588" max="2588" width="10" customWidth="1"/>
    <col min="2589" max="2589" width="10" bestFit="1" customWidth="1"/>
    <col min="2590" max="2590" width="11.875" customWidth="1"/>
    <col min="2817" max="2817" width="6.625" customWidth="1"/>
    <col min="2818" max="2818" width="7.125" customWidth="1"/>
    <col min="2819" max="2819" width="14.625" customWidth="1"/>
    <col min="2820" max="2820" width="11.625" customWidth="1"/>
    <col min="2821" max="2821" width="16.875" customWidth="1"/>
    <col min="2823" max="2823" width="17.875" customWidth="1"/>
    <col min="2824" max="2824" width="19.5" customWidth="1"/>
    <col min="2825" max="2825" width="20.25" customWidth="1"/>
    <col min="2827" max="2828" width="8.125" bestFit="1" customWidth="1"/>
    <col min="2829" max="2829" width="6.875" customWidth="1"/>
    <col min="2830" max="2830" width="0" hidden="1" customWidth="1"/>
    <col min="2831" max="2831" width="9.5" bestFit="1" customWidth="1"/>
    <col min="2832" max="2832" width="13" bestFit="1" customWidth="1"/>
    <col min="2833" max="2833" width="9.5" bestFit="1" customWidth="1"/>
    <col min="2834" max="2834" width="13" bestFit="1" customWidth="1"/>
    <col min="2835" max="2835" width="8.25" bestFit="1" customWidth="1"/>
    <col min="2836" max="2836" width="13" bestFit="1" customWidth="1"/>
    <col min="2837" max="2837" width="10.5" customWidth="1"/>
    <col min="2838" max="2838" width="16.75" customWidth="1"/>
    <col min="2839" max="2839" width="15.875" customWidth="1"/>
    <col min="2840" max="2840" width="11.75" bestFit="1" customWidth="1"/>
    <col min="2841" max="2841" width="11.875" bestFit="1" customWidth="1"/>
    <col min="2842" max="2842" width="10.5" customWidth="1"/>
    <col min="2843" max="2843" width="0" hidden="1" customWidth="1"/>
    <col min="2844" max="2844" width="10" customWidth="1"/>
    <col min="2845" max="2845" width="10" bestFit="1" customWidth="1"/>
    <col min="2846" max="2846" width="11.875" customWidth="1"/>
    <col min="3073" max="3073" width="6.625" customWidth="1"/>
    <col min="3074" max="3074" width="7.125" customWidth="1"/>
    <col min="3075" max="3075" width="14.625" customWidth="1"/>
    <col min="3076" max="3076" width="11.625" customWidth="1"/>
    <col min="3077" max="3077" width="16.875" customWidth="1"/>
    <col min="3079" max="3079" width="17.875" customWidth="1"/>
    <col min="3080" max="3080" width="19.5" customWidth="1"/>
    <col min="3081" max="3081" width="20.25" customWidth="1"/>
    <col min="3083" max="3084" width="8.125" bestFit="1" customWidth="1"/>
    <col min="3085" max="3085" width="6.875" customWidth="1"/>
    <col min="3086" max="3086" width="0" hidden="1" customWidth="1"/>
    <col min="3087" max="3087" width="9.5" bestFit="1" customWidth="1"/>
    <col min="3088" max="3088" width="13" bestFit="1" customWidth="1"/>
    <col min="3089" max="3089" width="9.5" bestFit="1" customWidth="1"/>
    <col min="3090" max="3090" width="13" bestFit="1" customWidth="1"/>
    <col min="3091" max="3091" width="8.25" bestFit="1" customWidth="1"/>
    <col min="3092" max="3092" width="13" bestFit="1" customWidth="1"/>
    <col min="3093" max="3093" width="10.5" customWidth="1"/>
    <col min="3094" max="3094" width="16.75" customWidth="1"/>
    <col min="3095" max="3095" width="15.875" customWidth="1"/>
    <col min="3096" max="3096" width="11.75" bestFit="1" customWidth="1"/>
    <col min="3097" max="3097" width="11.875" bestFit="1" customWidth="1"/>
    <col min="3098" max="3098" width="10.5" customWidth="1"/>
    <col min="3099" max="3099" width="0" hidden="1" customWidth="1"/>
    <col min="3100" max="3100" width="10" customWidth="1"/>
    <col min="3101" max="3101" width="10" bestFit="1" customWidth="1"/>
    <col min="3102" max="3102" width="11.875" customWidth="1"/>
    <col min="3329" max="3329" width="6.625" customWidth="1"/>
    <col min="3330" max="3330" width="7.125" customWidth="1"/>
    <col min="3331" max="3331" width="14.625" customWidth="1"/>
    <col min="3332" max="3332" width="11.625" customWidth="1"/>
    <col min="3333" max="3333" width="16.875" customWidth="1"/>
    <col min="3335" max="3335" width="17.875" customWidth="1"/>
    <col min="3336" max="3336" width="19.5" customWidth="1"/>
    <col min="3337" max="3337" width="20.25" customWidth="1"/>
    <col min="3339" max="3340" width="8.125" bestFit="1" customWidth="1"/>
    <col min="3341" max="3341" width="6.875" customWidth="1"/>
    <col min="3342" max="3342" width="0" hidden="1" customWidth="1"/>
    <col min="3343" max="3343" width="9.5" bestFit="1" customWidth="1"/>
    <col min="3344" max="3344" width="13" bestFit="1" customWidth="1"/>
    <col min="3345" max="3345" width="9.5" bestFit="1" customWidth="1"/>
    <col min="3346" max="3346" width="13" bestFit="1" customWidth="1"/>
    <col min="3347" max="3347" width="8.25" bestFit="1" customWidth="1"/>
    <col min="3348" max="3348" width="13" bestFit="1" customWidth="1"/>
    <col min="3349" max="3349" width="10.5" customWidth="1"/>
    <col min="3350" max="3350" width="16.75" customWidth="1"/>
    <col min="3351" max="3351" width="15.875" customWidth="1"/>
    <col min="3352" max="3352" width="11.75" bestFit="1" customWidth="1"/>
    <col min="3353" max="3353" width="11.875" bestFit="1" customWidth="1"/>
    <col min="3354" max="3354" width="10.5" customWidth="1"/>
    <col min="3355" max="3355" width="0" hidden="1" customWidth="1"/>
    <col min="3356" max="3356" width="10" customWidth="1"/>
    <col min="3357" max="3357" width="10" bestFit="1" customWidth="1"/>
    <col min="3358" max="3358" width="11.875" customWidth="1"/>
    <col min="3585" max="3585" width="6.625" customWidth="1"/>
    <col min="3586" max="3586" width="7.125" customWidth="1"/>
    <col min="3587" max="3587" width="14.625" customWidth="1"/>
    <col min="3588" max="3588" width="11.625" customWidth="1"/>
    <col min="3589" max="3589" width="16.875" customWidth="1"/>
    <col min="3591" max="3591" width="17.875" customWidth="1"/>
    <col min="3592" max="3592" width="19.5" customWidth="1"/>
    <col min="3593" max="3593" width="20.25" customWidth="1"/>
    <col min="3595" max="3596" width="8.125" bestFit="1" customWidth="1"/>
    <col min="3597" max="3597" width="6.875" customWidth="1"/>
    <col min="3598" max="3598" width="0" hidden="1" customWidth="1"/>
    <col min="3599" max="3599" width="9.5" bestFit="1" customWidth="1"/>
    <col min="3600" max="3600" width="13" bestFit="1" customWidth="1"/>
    <col min="3601" max="3601" width="9.5" bestFit="1" customWidth="1"/>
    <col min="3602" max="3602" width="13" bestFit="1" customWidth="1"/>
    <col min="3603" max="3603" width="8.25" bestFit="1" customWidth="1"/>
    <col min="3604" max="3604" width="13" bestFit="1" customWidth="1"/>
    <col min="3605" max="3605" width="10.5" customWidth="1"/>
    <col min="3606" max="3606" width="16.75" customWidth="1"/>
    <col min="3607" max="3607" width="15.875" customWidth="1"/>
    <col min="3608" max="3608" width="11.75" bestFit="1" customWidth="1"/>
    <col min="3609" max="3609" width="11.875" bestFit="1" customWidth="1"/>
    <col min="3610" max="3610" width="10.5" customWidth="1"/>
    <col min="3611" max="3611" width="0" hidden="1" customWidth="1"/>
    <col min="3612" max="3612" width="10" customWidth="1"/>
    <col min="3613" max="3613" width="10" bestFit="1" customWidth="1"/>
    <col min="3614" max="3614" width="11.875" customWidth="1"/>
    <col min="3841" max="3841" width="6.625" customWidth="1"/>
    <col min="3842" max="3842" width="7.125" customWidth="1"/>
    <col min="3843" max="3843" width="14.625" customWidth="1"/>
    <col min="3844" max="3844" width="11.625" customWidth="1"/>
    <col min="3845" max="3845" width="16.875" customWidth="1"/>
    <col min="3847" max="3847" width="17.875" customWidth="1"/>
    <col min="3848" max="3848" width="19.5" customWidth="1"/>
    <col min="3849" max="3849" width="20.25" customWidth="1"/>
    <col min="3851" max="3852" width="8.125" bestFit="1" customWidth="1"/>
    <col min="3853" max="3853" width="6.875" customWidth="1"/>
    <col min="3854" max="3854" width="0" hidden="1" customWidth="1"/>
    <col min="3855" max="3855" width="9.5" bestFit="1" customWidth="1"/>
    <col min="3856" max="3856" width="13" bestFit="1" customWidth="1"/>
    <col min="3857" max="3857" width="9.5" bestFit="1" customWidth="1"/>
    <col min="3858" max="3858" width="13" bestFit="1" customWidth="1"/>
    <col min="3859" max="3859" width="8.25" bestFit="1" customWidth="1"/>
    <col min="3860" max="3860" width="13" bestFit="1" customWidth="1"/>
    <col min="3861" max="3861" width="10.5" customWidth="1"/>
    <col min="3862" max="3862" width="16.75" customWidth="1"/>
    <col min="3863" max="3863" width="15.875" customWidth="1"/>
    <col min="3864" max="3864" width="11.75" bestFit="1" customWidth="1"/>
    <col min="3865" max="3865" width="11.875" bestFit="1" customWidth="1"/>
    <col min="3866" max="3866" width="10.5" customWidth="1"/>
    <col min="3867" max="3867" width="0" hidden="1" customWidth="1"/>
    <col min="3868" max="3868" width="10" customWidth="1"/>
    <col min="3869" max="3869" width="10" bestFit="1" customWidth="1"/>
    <col min="3870" max="3870" width="11.875" customWidth="1"/>
    <col min="4097" max="4097" width="6.625" customWidth="1"/>
    <col min="4098" max="4098" width="7.125" customWidth="1"/>
    <col min="4099" max="4099" width="14.625" customWidth="1"/>
    <col min="4100" max="4100" width="11.625" customWidth="1"/>
    <col min="4101" max="4101" width="16.875" customWidth="1"/>
    <col min="4103" max="4103" width="17.875" customWidth="1"/>
    <col min="4104" max="4104" width="19.5" customWidth="1"/>
    <col min="4105" max="4105" width="20.25" customWidth="1"/>
    <col min="4107" max="4108" width="8.125" bestFit="1" customWidth="1"/>
    <col min="4109" max="4109" width="6.875" customWidth="1"/>
    <col min="4110" max="4110" width="0" hidden="1" customWidth="1"/>
    <col min="4111" max="4111" width="9.5" bestFit="1" customWidth="1"/>
    <col min="4112" max="4112" width="13" bestFit="1" customWidth="1"/>
    <col min="4113" max="4113" width="9.5" bestFit="1" customWidth="1"/>
    <col min="4114" max="4114" width="13" bestFit="1" customWidth="1"/>
    <col min="4115" max="4115" width="8.25" bestFit="1" customWidth="1"/>
    <col min="4116" max="4116" width="13" bestFit="1" customWidth="1"/>
    <col min="4117" max="4117" width="10.5" customWidth="1"/>
    <col min="4118" max="4118" width="16.75" customWidth="1"/>
    <col min="4119" max="4119" width="15.875" customWidth="1"/>
    <col min="4120" max="4120" width="11.75" bestFit="1" customWidth="1"/>
    <col min="4121" max="4121" width="11.875" bestFit="1" customWidth="1"/>
    <col min="4122" max="4122" width="10.5" customWidth="1"/>
    <col min="4123" max="4123" width="0" hidden="1" customWidth="1"/>
    <col min="4124" max="4124" width="10" customWidth="1"/>
    <col min="4125" max="4125" width="10" bestFit="1" customWidth="1"/>
    <col min="4126" max="4126" width="11.875" customWidth="1"/>
    <col min="4353" max="4353" width="6.625" customWidth="1"/>
    <col min="4354" max="4354" width="7.125" customWidth="1"/>
    <col min="4355" max="4355" width="14.625" customWidth="1"/>
    <col min="4356" max="4356" width="11.625" customWidth="1"/>
    <col min="4357" max="4357" width="16.875" customWidth="1"/>
    <col min="4359" max="4359" width="17.875" customWidth="1"/>
    <col min="4360" max="4360" width="19.5" customWidth="1"/>
    <col min="4361" max="4361" width="20.25" customWidth="1"/>
    <col min="4363" max="4364" width="8.125" bestFit="1" customWidth="1"/>
    <col min="4365" max="4365" width="6.875" customWidth="1"/>
    <col min="4366" max="4366" width="0" hidden="1" customWidth="1"/>
    <col min="4367" max="4367" width="9.5" bestFit="1" customWidth="1"/>
    <col min="4368" max="4368" width="13" bestFit="1" customWidth="1"/>
    <col min="4369" max="4369" width="9.5" bestFit="1" customWidth="1"/>
    <col min="4370" max="4370" width="13" bestFit="1" customWidth="1"/>
    <col min="4371" max="4371" width="8.25" bestFit="1" customWidth="1"/>
    <col min="4372" max="4372" width="13" bestFit="1" customWidth="1"/>
    <col min="4373" max="4373" width="10.5" customWidth="1"/>
    <col min="4374" max="4374" width="16.75" customWidth="1"/>
    <col min="4375" max="4375" width="15.875" customWidth="1"/>
    <col min="4376" max="4376" width="11.75" bestFit="1" customWidth="1"/>
    <col min="4377" max="4377" width="11.875" bestFit="1" customWidth="1"/>
    <col min="4378" max="4378" width="10.5" customWidth="1"/>
    <col min="4379" max="4379" width="0" hidden="1" customWidth="1"/>
    <col min="4380" max="4380" width="10" customWidth="1"/>
    <col min="4381" max="4381" width="10" bestFit="1" customWidth="1"/>
    <col min="4382" max="4382" width="11.875" customWidth="1"/>
    <col min="4609" max="4609" width="6.625" customWidth="1"/>
    <col min="4610" max="4610" width="7.125" customWidth="1"/>
    <col min="4611" max="4611" width="14.625" customWidth="1"/>
    <col min="4612" max="4612" width="11.625" customWidth="1"/>
    <col min="4613" max="4613" width="16.875" customWidth="1"/>
    <col min="4615" max="4615" width="17.875" customWidth="1"/>
    <col min="4616" max="4616" width="19.5" customWidth="1"/>
    <col min="4617" max="4617" width="20.25" customWidth="1"/>
    <col min="4619" max="4620" width="8.125" bestFit="1" customWidth="1"/>
    <col min="4621" max="4621" width="6.875" customWidth="1"/>
    <col min="4622" max="4622" width="0" hidden="1" customWidth="1"/>
    <col min="4623" max="4623" width="9.5" bestFit="1" customWidth="1"/>
    <col min="4624" max="4624" width="13" bestFit="1" customWidth="1"/>
    <col min="4625" max="4625" width="9.5" bestFit="1" customWidth="1"/>
    <col min="4626" max="4626" width="13" bestFit="1" customWidth="1"/>
    <col min="4627" max="4627" width="8.25" bestFit="1" customWidth="1"/>
    <col min="4628" max="4628" width="13" bestFit="1" customWidth="1"/>
    <col min="4629" max="4629" width="10.5" customWidth="1"/>
    <col min="4630" max="4630" width="16.75" customWidth="1"/>
    <col min="4631" max="4631" width="15.875" customWidth="1"/>
    <col min="4632" max="4632" width="11.75" bestFit="1" customWidth="1"/>
    <col min="4633" max="4633" width="11.875" bestFit="1" customWidth="1"/>
    <col min="4634" max="4634" width="10.5" customWidth="1"/>
    <col min="4635" max="4635" width="0" hidden="1" customWidth="1"/>
    <col min="4636" max="4636" width="10" customWidth="1"/>
    <col min="4637" max="4637" width="10" bestFit="1" customWidth="1"/>
    <col min="4638" max="4638" width="11.875" customWidth="1"/>
    <col min="4865" max="4865" width="6.625" customWidth="1"/>
    <col min="4866" max="4866" width="7.125" customWidth="1"/>
    <col min="4867" max="4867" width="14.625" customWidth="1"/>
    <col min="4868" max="4868" width="11.625" customWidth="1"/>
    <col min="4869" max="4869" width="16.875" customWidth="1"/>
    <col min="4871" max="4871" width="17.875" customWidth="1"/>
    <col min="4872" max="4872" width="19.5" customWidth="1"/>
    <col min="4873" max="4873" width="20.25" customWidth="1"/>
    <col min="4875" max="4876" width="8.125" bestFit="1" customWidth="1"/>
    <col min="4877" max="4877" width="6.875" customWidth="1"/>
    <col min="4878" max="4878" width="0" hidden="1" customWidth="1"/>
    <col min="4879" max="4879" width="9.5" bestFit="1" customWidth="1"/>
    <col min="4880" max="4880" width="13" bestFit="1" customWidth="1"/>
    <col min="4881" max="4881" width="9.5" bestFit="1" customWidth="1"/>
    <col min="4882" max="4882" width="13" bestFit="1" customWidth="1"/>
    <col min="4883" max="4883" width="8.25" bestFit="1" customWidth="1"/>
    <col min="4884" max="4884" width="13" bestFit="1" customWidth="1"/>
    <col min="4885" max="4885" width="10.5" customWidth="1"/>
    <col min="4886" max="4886" width="16.75" customWidth="1"/>
    <col min="4887" max="4887" width="15.875" customWidth="1"/>
    <col min="4888" max="4888" width="11.75" bestFit="1" customWidth="1"/>
    <col min="4889" max="4889" width="11.875" bestFit="1" customWidth="1"/>
    <col min="4890" max="4890" width="10.5" customWidth="1"/>
    <col min="4891" max="4891" width="0" hidden="1" customWidth="1"/>
    <col min="4892" max="4892" width="10" customWidth="1"/>
    <col min="4893" max="4893" width="10" bestFit="1" customWidth="1"/>
    <col min="4894" max="4894" width="11.875" customWidth="1"/>
    <col min="5121" max="5121" width="6.625" customWidth="1"/>
    <col min="5122" max="5122" width="7.125" customWidth="1"/>
    <col min="5123" max="5123" width="14.625" customWidth="1"/>
    <col min="5124" max="5124" width="11.625" customWidth="1"/>
    <col min="5125" max="5125" width="16.875" customWidth="1"/>
    <col min="5127" max="5127" width="17.875" customWidth="1"/>
    <col min="5128" max="5128" width="19.5" customWidth="1"/>
    <col min="5129" max="5129" width="20.25" customWidth="1"/>
    <col min="5131" max="5132" width="8.125" bestFit="1" customWidth="1"/>
    <col min="5133" max="5133" width="6.875" customWidth="1"/>
    <col min="5134" max="5134" width="0" hidden="1" customWidth="1"/>
    <col min="5135" max="5135" width="9.5" bestFit="1" customWidth="1"/>
    <col min="5136" max="5136" width="13" bestFit="1" customWidth="1"/>
    <col min="5137" max="5137" width="9.5" bestFit="1" customWidth="1"/>
    <col min="5138" max="5138" width="13" bestFit="1" customWidth="1"/>
    <col min="5139" max="5139" width="8.25" bestFit="1" customWidth="1"/>
    <col min="5140" max="5140" width="13" bestFit="1" customWidth="1"/>
    <col min="5141" max="5141" width="10.5" customWidth="1"/>
    <col min="5142" max="5142" width="16.75" customWidth="1"/>
    <col min="5143" max="5143" width="15.875" customWidth="1"/>
    <col min="5144" max="5144" width="11.75" bestFit="1" customWidth="1"/>
    <col min="5145" max="5145" width="11.875" bestFit="1" customWidth="1"/>
    <col min="5146" max="5146" width="10.5" customWidth="1"/>
    <col min="5147" max="5147" width="0" hidden="1" customWidth="1"/>
    <col min="5148" max="5148" width="10" customWidth="1"/>
    <col min="5149" max="5149" width="10" bestFit="1" customWidth="1"/>
    <col min="5150" max="5150" width="11.875" customWidth="1"/>
    <col min="5377" max="5377" width="6.625" customWidth="1"/>
    <col min="5378" max="5378" width="7.125" customWidth="1"/>
    <col min="5379" max="5379" width="14.625" customWidth="1"/>
    <col min="5380" max="5380" width="11.625" customWidth="1"/>
    <col min="5381" max="5381" width="16.875" customWidth="1"/>
    <col min="5383" max="5383" width="17.875" customWidth="1"/>
    <col min="5384" max="5384" width="19.5" customWidth="1"/>
    <col min="5385" max="5385" width="20.25" customWidth="1"/>
    <col min="5387" max="5388" width="8.125" bestFit="1" customWidth="1"/>
    <col min="5389" max="5389" width="6.875" customWidth="1"/>
    <col min="5390" max="5390" width="0" hidden="1" customWidth="1"/>
    <col min="5391" max="5391" width="9.5" bestFit="1" customWidth="1"/>
    <col min="5392" max="5392" width="13" bestFit="1" customWidth="1"/>
    <col min="5393" max="5393" width="9.5" bestFit="1" customWidth="1"/>
    <col min="5394" max="5394" width="13" bestFit="1" customWidth="1"/>
    <col min="5395" max="5395" width="8.25" bestFit="1" customWidth="1"/>
    <col min="5396" max="5396" width="13" bestFit="1" customWidth="1"/>
    <col min="5397" max="5397" width="10.5" customWidth="1"/>
    <col min="5398" max="5398" width="16.75" customWidth="1"/>
    <col min="5399" max="5399" width="15.875" customWidth="1"/>
    <col min="5400" max="5400" width="11.75" bestFit="1" customWidth="1"/>
    <col min="5401" max="5401" width="11.875" bestFit="1" customWidth="1"/>
    <col min="5402" max="5402" width="10.5" customWidth="1"/>
    <col min="5403" max="5403" width="0" hidden="1" customWidth="1"/>
    <col min="5404" max="5404" width="10" customWidth="1"/>
    <col min="5405" max="5405" width="10" bestFit="1" customWidth="1"/>
    <col min="5406" max="5406" width="11.875" customWidth="1"/>
    <col min="5633" max="5633" width="6.625" customWidth="1"/>
    <col min="5634" max="5634" width="7.125" customWidth="1"/>
    <col min="5635" max="5635" width="14.625" customWidth="1"/>
    <col min="5636" max="5636" width="11.625" customWidth="1"/>
    <col min="5637" max="5637" width="16.875" customWidth="1"/>
    <col min="5639" max="5639" width="17.875" customWidth="1"/>
    <col min="5640" max="5640" width="19.5" customWidth="1"/>
    <col min="5641" max="5641" width="20.25" customWidth="1"/>
    <col min="5643" max="5644" width="8.125" bestFit="1" customWidth="1"/>
    <col min="5645" max="5645" width="6.875" customWidth="1"/>
    <col min="5646" max="5646" width="0" hidden="1" customWidth="1"/>
    <col min="5647" max="5647" width="9.5" bestFit="1" customWidth="1"/>
    <col min="5648" max="5648" width="13" bestFit="1" customWidth="1"/>
    <col min="5649" max="5649" width="9.5" bestFit="1" customWidth="1"/>
    <col min="5650" max="5650" width="13" bestFit="1" customWidth="1"/>
    <col min="5651" max="5651" width="8.25" bestFit="1" customWidth="1"/>
    <col min="5652" max="5652" width="13" bestFit="1" customWidth="1"/>
    <col min="5653" max="5653" width="10.5" customWidth="1"/>
    <col min="5654" max="5654" width="16.75" customWidth="1"/>
    <col min="5655" max="5655" width="15.875" customWidth="1"/>
    <col min="5656" max="5656" width="11.75" bestFit="1" customWidth="1"/>
    <col min="5657" max="5657" width="11.875" bestFit="1" customWidth="1"/>
    <col min="5658" max="5658" width="10.5" customWidth="1"/>
    <col min="5659" max="5659" width="0" hidden="1" customWidth="1"/>
    <col min="5660" max="5660" width="10" customWidth="1"/>
    <col min="5661" max="5661" width="10" bestFit="1" customWidth="1"/>
    <col min="5662" max="5662" width="11.875" customWidth="1"/>
    <col min="5889" max="5889" width="6.625" customWidth="1"/>
    <col min="5890" max="5890" width="7.125" customWidth="1"/>
    <col min="5891" max="5891" width="14.625" customWidth="1"/>
    <col min="5892" max="5892" width="11.625" customWidth="1"/>
    <col min="5893" max="5893" width="16.875" customWidth="1"/>
    <col min="5895" max="5895" width="17.875" customWidth="1"/>
    <col min="5896" max="5896" width="19.5" customWidth="1"/>
    <col min="5897" max="5897" width="20.25" customWidth="1"/>
    <col min="5899" max="5900" width="8.125" bestFit="1" customWidth="1"/>
    <col min="5901" max="5901" width="6.875" customWidth="1"/>
    <col min="5902" max="5902" width="0" hidden="1" customWidth="1"/>
    <col min="5903" max="5903" width="9.5" bestFit="1" customWidth="1"/>
    <col min="5904" max="5904" width="13" bestFit="1" customWidth="1"/>
    <col min="5905" max="5905" width="9.5" bestFit="1" customWidth="1"/>
    <col min="5906" max="5906" width="13" bestFit="1" customWidth="1"/>
    <col min="5907" max="5907" width="8.25" bestFit="1" customWidth="1"/>
    <col min="5908" max="5908" width="13" bestFit="1" customWidth="1"/>
    <col min="5909" max="5909" width="10.5" customWidth="1"/>
    <col min="5910" max="5910" width="16.75" customWidth="1"/>
    <col min="5911" max="5911" width="15.875" customWidth="1"/>
    <col min="5912" max="5912" width="11.75" bestFit="1" customWidth="1"/>
    <col min="5913" max="5913" width="11.875" bestFit="1" customWidth="1"/>
    <col min="5914" max="5914" width="10.5" customWidth="1"/>
    <col min="5915" max="5915" width="0" hidden="1" customWidth="1"/>
    <col min="5916" max="5916" width="10" customWidth="1"/>
    <col min="5917" max="5917" width="10" bestFit="1" customWidth="1"/>
    <col min="5918" max="5918" width="11.875" customWidth="1"/>
    <col min="6145" max="6145" width="6.625" customWidth="1"/>
    <col min="6146" max="6146" width="7.125" customWidth="1"/>
    <col min="6147" max="6147" width="14.625" customWidth="1"/>
    <col min="6148" max="6148" width="11.625" customWidth="1"/>
    <col min="6149" max="6149" width="16.875" customWidth="1"/>
    <col min="6151" max="6151" width="17.875" customWidth="1"/>
    <col min="6152" max="6152" width="19.5" customWidth="1"/>
    <col min="6153" max="6153" width="20.25" customWidth="1"/>
    <col min="6155" max="6156" width="8.125" bestFit="1" customWidth="1"/>
    <col min="6157" max="6157" width="6.875" customWidth="1"/>
    <col min="6158" max="6158" width="0" hidden="1" customWidth="1"/>
    <col min="6159" max="6159" width="9.5" bestFit="1" customWidth="1"/>
    <col min="6160" max="6160" width="13" bestFit="1" customWidth="1"/>
    <col min="6161" max="6161" width="9.5" bestFit="1" customWidth="1"/>
    <col min="6162" max="6162" width="13" bestFit="1" customWidth="1"/>
    <col min="6163" max="6163" width="8.25" bestFit="1" customWidth="1"/>
    <col min="6164" max="6164" width="13" bestFit="1" customWidth="1"/>
    <col min="6165" max="6165" width="10.5" customWidth="1"/>
    <col min="6166" max="6166" width="16.75" customWidth="1"/>
    <col min="6167" max="6167" width="15.875" customWidth="1"/>
    <col min="6168" max="6168" width="11.75" bestFit="1" customWidth="1"/>
    <col min="6169" max="6169" width="11.875" bestFit="1" customWidth="1"/>
    <col min="6170" max="6170" width="10.5" customWidth="1"/>
    <col min="6171" max="6171" width="0" hidden="1" customWidth="1"/>
    <col min="6172" max="6172" width="10" customWidth="1"/>
    <col min="6173" max="6173" width="10" bestFit="1" customWidth="1"/>
    <col min="6174" max="6174" width="11.875" customWidth="1"/>
    <col min="6401" max="6401" width="6.625" customWidth="1"/>
    <col min="6402" max="6402" width="7.125" customWidth="1"/>
    <col min="6403" max="6403" width="14.625" customWidth="1"/>
    <col min="6404" max="6404" width="11.625" customWidth="1"/>
    <col min="6405" max="6405" width="16.875" customWidth="1"/>
    <col min="6407" max="6407" width="17.875" customWidth="1"/>
    <col min="6408" max="6408" width="19.5" customWidth="1"/>
    <col min="6409" max="6409" width="20.25" customWidth="1"/>
    <col min="6411" max="6412" width="8.125" bestFit="1" customWidth="1"/>
    <col min="6413" max="6413" width="6.875" customWidth="1"/>
    <col min="6414" max="6414" width="0" hidden="1" customWidth="1"/>
    <col min="6415" max="6415" width="9.5" bestFit="1" customWidth="1"/>
    <col min="6416" max="6416" width="13" bestFit="1" customWidth="1"/>
    <col min="6417" max="6417" width="9.5" bestFit="1" customWidth="1"/>
    <col min="6418" max="6418" width="13" bestFit="1" customWidth="1"/>
    <col min="6419" max="6419" width="8.25" bestFit="1" customWidth="1"/>
    <col min="6420" max="6420" width="13" bestFit="1" customWidth="1"/>
    <col min="6421" max="6421" width="10.5" customWidth="1"/>
    <col min="6422" max="6422" width="16.75" customWidth="1"/>
    <col min="6423" max="6423" width="15.875" customWidth="1"/>
    <col min="6424" max="6424" width="11.75" bestFit="1" customWidth="1"/>
    <col min="6425" max="6425" width="11.875" bestFit="1" customWidth="1"/>
    <col min="6426" max="6426" width="10.5" customWidth="1"/>
    <col min="6427" max="6427" width="0" hidden="1" customWidth="1"/>
    <col min="6428" max="6428" width="10" customWidth="1"/>
    <col min="6429" max="6429" width="10" bestFit="1" customWidth="1"/>
    <col min="6430" max="6430" width="11.875" customWidth="1"/>
    <col min="6657" max="6657" width="6.625" customWidth="1"/>
    <col min="6658" max="6658" width="7.125" customWidth="1"/>
    <col min="6659" max="6659" width="14.625" customWidth="1"/>
    <col min="6660" max="6660" width="11.625" customWidth="1"/>
    <col min="6661" max="6661" width="16.875" customWidth="1"/>
    <col min="6663" max="6663" width="17.875" customWidth="1"/>
    <col min="6664" max="6664" width="19.5" customWidth="1"/>
    <col min="6665" max="6665" width="20.25" customWidth="1"/>
    <col min="6667" max="6668" width="8.125" bestFit="1" customWidth="1"/>
    <col min="6669" max="6669" width="6.875" customWidth="1"/>
    <col min="6670" max="6670" width="0" hidden="1" customWidth="1"/>
    <col min="6671" max="6671" width="9.5" bestFit="1" customWidth="1"/>
    <col min="6672" max="6672" width="13" bestFit="1" customWidth="1"/>
    <col min="6673" max="6673" width="9.5" bestFit="1" customWidth="1"/>
    <col min="6674" max="6674" width="13" bestFit="1" customWidth="1"/>
    <col min="6675" max="6675" width="8.25" bestFit="1" customWidth="1"/>
    <col min="6676" max="6676" width="13" bestFit="1" customWidth="1"/>
    <col min="6677" max="6677" width="10.5" customWidth="1"/>
    <col min="6678" max="6678" width="16.75" customWidth="1"/>
    <col min="6679" max="6679" width="15.875" customWidth="1"/>
    <col min="6680" max="6680" width="11.75" bestFit="1" customWidth="1"/>
    <col min="6681" max="6681" width="11.875" bestFit="1" customWidth="1"/>
    <col min="6682" max="6682" width="10.5" customWidth="1"/>
    <col min="6683" max="6683" width="0" hidden="1" customWidth="1"/>
    <col min="6684" max="6684" width="10" customWidth="1"/>
    <col min="6685" max="6685" width="10" bestFit="1" customWidth="1"/>
    <col min="6686" max="6686" width="11.875" customWidth="1"/>
    <col min="6913" max="6913" width="6.625" customWidth="1"/>
    <col min="6914" max="6914" width="7.125" customWidth="1"/>
    <col min="6915" max="6915" width="14.625" customWidth="1"/>
    <col min="6916" max="6916" width="11.625" customWidth="1"/>
    <col min="6917" max="6917" width="16.875" customWidth="1"/>
    <col min="6919" max="6919" width="17.875" customWidth="1"/>
    <col min="6920" max="6920" width="19.5" customWidth="1"/>
    <col min="6921" max="6921" width="20.25" customWidth="1"/>
    <col min="6923" max="6924" width="8.125" bestFit="1" customWidth="1"/>
    <col min="6925" max="6925" width="6.875" customWidth="1"/>
    <col min="6926" max="6926" width="0" hidden="1" customWidth="1"/>
    <col min="6927" max="6927" width="9.5" bestFit="1" customWidth="1"/>
    <col min="6928" max="6928" width="13" bestFit="1" customWidth="1"/>
    <col min="6929" max="6929" width="9.5" bestFit="1" customWidth="1"/>
    <col min="6930" max="6930" width="13" bestFit="1" customWidth="1"/>
    <col min="6931" max="6931" width="8.25" bestFit="1" customWidth="1"/>
    <col min="6932" max="6932" width="13" bestFit="1" customWidth="1"/>
    <col min="6933" max="6933" width="10.5" customWidth="1"/>
    <col min="6934" max="6934" width="16.75" customWidth="1"/>
    <col min="6935" max="6935" width="15.875" customWidth="1"/>
    <col min="6936" max="6936" width="11.75" bestFit="1" customWidth="1"/>
    <col min="6937" max="6937" width="11.875" bestFit="1" customWidth="1"/>
    <col min="6938" max="6938" width="10.5" customWidth="1"/>
    <col min="6939" max="6939" width="0" hidden="1" customWidth="1"/>
    <col min="6940" max="6940" width="10" customWidth="1"/>
    <col min="6941" max="6941" width="10" bestFit="1" customWidth="1"/>
    <col min="6942" max="6942" width="11.875" customWidth="1"/>
    <col min="7169" max="7169" width="6.625" customWidth="1"/>
    <col min="7170" max="7170" width="7.125" customWidth="1"/>
    <col min="7171" max="7171" width="14.625" customWidth="1"/>
    <col min="7172" max="7172" width="11.625" customWidth="1"/>
    <col min="7173" max="7173" width="16.875" customWidth="1"/>
    <col min="7175" max="7175" width="17.875" customWidth="1"/>
    <col min="7176" max="7176" width="19.5" customWidth="1"/>
    <col min="7177" max="7177" width="20.25" customWidth="1"/>
    <col min="7179" max="7180" width="8.125" bestFit="1" customWidth="1"/>
    <col min="7181" max="7181" width="6.875" customWidth="1"/>
    <col min="7182" max="7182" width="0" hidden="1" customWidth="1"/>
    <col min="7183" max="7183" width="9.5" bestFit="1" customWidth="1"/>
    <col min="7184" max="7184" width="13" bestFit="1" customWidth="1"/>
    <col min="7185" max="7185" width="9.5" bestFit="1" customWidth="1"/>
    <col min="7186" max="7186" width="13" bestFit="1" customWidth="1"/>
    <col min="7187" max="7187" width="8.25" bestFit="1" customWidth="1"/>
    <col min="7188" max="7188" width="13" bestFit="1" customWidth="1"/>
    <col min="7189" max="7189" width="10.5" customWidth="1"/>
    <col min="7190" max="7190" width="16.75" customWidth="1"/>
    <col min="7191" max="7191" width="15.875" customWidth="1"/>
    <col min="7192" max="7192" width="11.75" bestFit="1" customWidth="1"/>
    <col min="7193" max="7193" width="11.875" bestFit="1" customWidth="1"/>
    <col min="7194" max="7194" width="10.5" customWidth="1"/>
    <col min="7195" max="7195" width="0" hidden="1" customWidth="1"/>
    <col min="7196" max="7196" width="10" customWidth="1"/>
    <col min="7197" max="7197" width="10" bestFit="1" customWidth="1"/>
    <col min="7198" max="7198" width="11.875" customWidth="1"/>
    <col min="7425" max="7425" width="6.625" customWidth="1"/>
    <col min="7426" max="7426" width="7.125" customWidth="1"/>
    <col min="7427" max="7427" width="14.625" customWidth="1"/>
    <col min="7428" max="7428" width="11.625" customWidth="1"/>
    <col min="7429" max="7429" width="16.875" customWidth="1"/>
    <col min="7431" max="7431" width="17.875" customWidth="1"/>
    <col min="7432" max="7432" width="19.5" customWidth="1"/>
    <col min="7433" max="7433" width="20.25" customWidth="1"/>
    <col min="7435" max="7436" width="8.125" bestFit="1" customWidth="1"/>
    <col min="7437" max="7437" width="6.875" customWidth="1"/>
    <col min="7438" max="7438" width="0" hidden="1" customWidth="1"/>
    <col min="7439" max="7439" width="9.5" bestFit="1" customWidth="1"/>
    <col min="7440" max="7440" width="13" bestFit="1" customWidth="1"/>
    <col min="7441" max="7441" width="9.5" bestFit="1" customWidth="1"/>
    <col min="7442" max="7442" width="13" bestFit="1" customWidth="1"/>
    <col min="7443" max="7443" width="8.25" bestFit="1" customWidth="1"/>
    <col min="7444" max="7444" width="13" bestFit="1" customWidth="1"/>
    <col min="7445" max="7445" width="10.5" customWidth="1"/>
    <col min="7446" max="7446" width="16.75" customWidth="1"/>
    <col min="7447" max="7447" width="15.875" customWidth="1"/>
    <col min="7448" max="7448" width="11.75" bestFit="1" customWidth="1"/>
    <col min="7449" max="7449" width="11.875" bestFit="1" customWidth="1"/>
    <col min="7450" max="7450" width="10.5" customWidth="1"/>
    <col min="7451" max="7451" width="0" hidden="1" customWidth="1"/>
    <col min="7452" max="7452" width="10" customWidth="1"/>
    <col min="7453" max="7453" width="10" bestFit="1" customWidth="1"/>
    <col min="7454" max="7454" width="11.875" customWidth="1"/>
    <col min="7681" max="7681" width="6.625" customWidth="1"/>
    <col min="7682" max="7682" width="7.125" customWidth="1"/>
    <col min="7683" max="7683" width="14.625" customWidth="1"/>
    <col min="7684" max="7684" width="11.625" customWidth="1"/>
    <col min="7685" max="7685" width="16.875" customWidth="1"/>
    <col min="7687" max="7687" width="17.875" customWidth="1"/>
    <col min="7688" max="7688" width="19.5" customWidth="1"/>
    <col min="7689" max="7689" width="20.25" customWidth="1"/>
    <col min="7691" max="7692" width="8.125" bestFit="1" customWidth="1"/>
    <col min="7693" max="7693" width="6.875" customWidth="1"/>
    <col min="7694" max="7694" width="0" hidden="1" customWidth="1"/>
    <col min="7695" max="7695" width="9.5" bestFit="1" customWidth="1"/>
    <col min="7696" max="7696" width="13" bestFit="1" customWidth="1"/>
    <col min="7697" max="7697" width="9.5" bestFit="1" customWidth="1"/>
    <col min="7698" max="7698" width="13" bestFit="1" customWidth="1"/>
    <col min="7699" max="7699" width="8.25" bestFit="1" customWidth="1"/>
    <col min="7700" max="7700" width="13" bestFit="1" customWidth="1"/>
    <col min="7701" max="7701" width="10.5" customWidth="1"/>
    <col min="7702" max="7702" width="16.75" customWidth="1"/>
    <col min="7703" max="7703" width="15.875" customWidth="1"/>
    <col min="7704" max="7704" width="11.75" bestFit="1" customWidth="1"/>
    <col min="7705" max="7705" width="11.875" bestFit="1" customWidth="1"/>
    <col min="7706" max="7706" width="10.5" customWidth="1"/>
    <col min="7707" max="7707" width="0" hidden="1" customWidth="1"/>
    <col min="7708" max="7708" width="10" customWidth="1"/>
    <col min="7709" max="7709" width="10" bestFit="1" customWidth="1"/>
    <col min="7710" max="7710" width="11.875" customWidth="1"/>
    <col min="7937" max="7937" width="6.625" customWidth="1"/>
    <col min="7938" max="7938" width="7.125" customWidth="1"/>
    <col min="7939" max="7939" width="14.625" customWidth="1"/>
    <col min="7940" max="7940" width="11.625" customWidth="1"/>
    <col min="7941" max="7941" width="16.875" customWidth="1"/>
    <col min="7943" max="7943" width="17.875" customWidth="1"/>
    <col min="7944" max="7944" width="19.5" customWidth="1"/>
    <col min="7945" max="7945" width="20.25" customWidth="1"/>
    <col min="7947" max="7948" width="8.125" bestFit="1" customWidth="1"/>
    <col min="7949" max="7949" width="6.875" customWidth="1"/>
    <col min="7950" max="7950" width="0" hidden="1" customWidth="1"/>
    <col min="7951" max="7951" width="9.5" bestFit="1" customWidth="1"/>
    <col min="7952" max="7952" width="13" bestFit="1" customWidth="1"/>
    <col min="7953" max="7953" width="9.5" bestFit="1" customWidth="1"/>
    <col min="7954" max="7954" width="13" bestFit="1" customWidth="1"/>
    <col min="7955" max="7955" width="8.25" bestFit="1" customWidth="1"/>
    <col min="7956" max="7956" width="13" bestFit="1" customWidth="1"/>
    <col min="7957" max="7957" width="10.5" customWidth="1"/>
    <col min="7958" max="7958" width="16.75" customWidth="1"/>
    <col min="7959" max="7959" width="15.875" customWidth="1"/>
    <col min="7960" max="7960" width="11.75" bestFit="1" customWidth="1"/>
    <col min="7961" max="7961" width="11.875" bestFit="1" customWidth="1"/>
    <col min="7962" max="7962" width="10.5" customWidth="1"/>
    <col min="7963" max="7963" width="0" hidden="1" customWidth="1"/>
    <col min="7964" max="7964" width="10" customWidth="1"/>
    <col min="7965" max="7965" width="10" bestFit="1" customWidth="1"/>
    <col min="7966" max="7966" width="11.875" customWidth="1"/>
    <col min="8193" max="8193" width="6.625" customWidth="1"/>
    <col min="8194" max="8194" width="7.125" customWidth="1"/>
    <col min="8195" max="8195" width="14.625" customWidth="1"/>
    <col min="8196" max="8196" width="11.625" customWidth="1"/>
    <col min="8197" max="8197" width="16.875" customWidth="1"/>
    <col min="8199" max="8199" width="17.875" customWidth="1"/>
    <col min="8200" max="8200" width="19.5" customWidth="1"/>
    <col min="8201" max="8201" width="20.25" customWidth="1"/>
    <col min="8203" max="8204" width="8.125" bestFit="1" customWidth="1"/>
    <col min="8205" max="8205" width="6.875" customWidth="1"/>
    <col min="8206" max="8206" width="0" hidden="1" customWidth="1"/>
    <col min="8207" max="8207" width="9.5" bestFit="1" customWidth="1"/>
    <col min="8208" max="8208" width="13" bestFit="1" customWidth="1"/>
    <col min="8209" max="8209" width="9.5" bestFit="1" customWidth="1"/>
    <col min="8210" max="8210" width="13" bestFit="1" customWidth="1"/>
    <col min="8211" max="8211" width="8.25" bestFit="1" customWidth="1"/>
    <col min="8212" max="8212" width="13" bestFit="1" customWidth="1"/>
    <col min="8213" max="8213" width="10.5" customWidth="1"/>
    <col min="8214" max="8214" width="16.75" customWidth="1"/>
    <col min="8215" max="8215" width="15.875" customWidth="1"/>
    <col min="8216" max="8216" width="11.75" bestFit="1" customWidth="1"/>
    <col min="8217" max="8217" width="11.875" bestFit="1" customWidth="1"/>
    <col min="8218" max="8218" width="10.5" customWidth="1"/>
    <col min="8219" max="8219" width="0" hidden="1" customWidth="1"/>
    <col min="8220" max="8220" width="10" customWidth="1"/>
    <col min="8221" max="8221" width="10" bestFit="1" customWidth="1"/>
    <col min="8222" max="8222" width="11.875" customWidth="1"/>
    <col min="8449" max="8449" width="6.625" customWidth="1"/>
    <col min="8450" max="8450" width="7.125" customWidth="1"/>
    <col min="8451" max="8451" width="14.625" customWidth="1"/>
    <col min="8452" max="8452" width="11.625" customWidth="1"/>
    <col min="8453" max="8453" width="16.875" customWidth="1"/>
    <col min="8455" max="8455" width="17.875" customWidth="1"/>
    <col min="8456" max="8456" width="19.5" customWidth="1"/>
    <col min="8457" max="8457" width="20.25" customWidth="1"/>
    <col min="8459" max="8460" width="8.125" bestFit="1" customWidth="1"/>
    <col min="8461" max="8461" width="6.875" customWidth="1"/>
    <col min="8462" max="8462" width="0" hidden="1" customWidth="1"/>
    <col min="8463" max="8463" width="9.5" bestFit="1" customWidth="1"/>
    <col min="8464" max="8464" width="13" bestFit="1" customWidth="1"/>
    <col min="8465" max="8465" width="9.5" bestFit="1" customWidth="1"/>
    <col min="8466" max="8466" width="13" bestFit="1" customWidth="1"/>
    <col min="8467" max="8467" width="8.25" bestFit="1" customWidth="1"/>
    <col min="8468" max="8468" width="13" bestFit="1" customWidth="1"/>
    <col min="8469" max="8469" width="10.5" customWidth="1"/>
    <col min="8470" max="8470" width="16.75" customWidth="1"/>
    <col min="8471" max="8471" width="15.875" customWidth="1"/>
    <col min="8472" max="8472" width="11.75" bestFit="1" customWidth="1"/>
    <col min="8473" max="8473" width="11.875" bestFit="1" customWidth="1"/>
    <col min="8474" max="8474" width="10.5" customWidth="1"/>
    <col min="8475" max="8475" width="0" hidden="1" customWidth="1"/>
    <col min="8476" max="8476" width="10" customWidth="1"/>
    <col min="8477" max="8477" width="10" bestFit="1" customWidth="1"/>
    <col min="8478" max="8478" width="11.875" customWidth="1"/>
    <col min="8705" max="8705" width="6.625" customWidth="1"/>
    <col min="8706" max="8706" width="7.125" customWidth="1"/>
    <col min="8707" max="8707" width="14.625" customWidth="1"/>
    <col min="8708" max="8708" width="11.625" customWidth="1"/>
    <col min="8709" max="8709" width="16.875" customWidth="1"/>
    <col min="8711" max="8711" width="17.875" customWidth="1"/>
    <col min="8712" max="8712" width="19.5" customWidth="1"/>
    <col min="8713" max="8713" width="20.25" customWidth="1"/>
    <col min="8715" max="8716" width="8.125" bestFit="1" customWidth="1"/>
    <col min="8717" max="8717" width="6.875" customWidth="1"/>
    <col min="8718" max="8718" width="0" hidden="1" customWidth="1"/>
    <col min="8719" max="8719" width="9.5" bestFit="1" customWidth="1"/>
    <col min="8720" max="8720" width="13" bestFit="1" customWidth="1"/>
    <col min="8721" max="8721" width="9.5" bestFit="1" customWidth="1"/>
    <col min="8722" max="8722" width="13" bestFit="1" customWidth="1"/>
    <col min="8723" max="8723" width="8.25" bestFit="1" customWidth="1"/>
    <col min="8724" max="8724" width="13" bestFit="1" customWidth="1"/>
    <col min="8725" max="8725" width="10.5" customWidth="1"/>
    <col min="8726" max="8726" width="16.75" customWidth="1"/>
    <col min="8727" max="8727" width="15.875" customWidth="1"/>
    <col min="8728" max="8728" width="11.75" bestFit="1" customWidth="1"/>
    <col min="8729" max="8729" width="11.875" bestFit="1" customWidth="1"/>
    <col min="8730" max="8730" width="10.5" customWidth="1"/>
    <col min="8731" max="8731" width="0" hidden="1" customWidth="1"/>
    <col min="8732" max="8732" width="10" customWidth="1"/>
    <col min="8733" max="8733" width="10" bestFit="1" customWidth="1"/>
    <col min="8734" max="8734" width="11.875" customWidth="1"/>
    <col min="8961" max="8961" width="6.625" customWidth="1"/>
    <col min="8962" max="8962" width="7.125" customWidth="1"/>
    <col min="8963" max="8963" width="14.625" customWidth="1"/>
    <col min="8964" max="8964" width="11.625" customWidth="1"/>
    <col min="8965" max="8965" width="16.875" customWidth="1"/>
    <col min="8967" max="8967" width="17.875" customWidth="1"/>
    <col min="8968" max="8968" width="19.5" customWidth="1"/>
    <col min="8969" max="8969" width="20.25" customWidth="1"/>
    <col min="8971" max="8972" width="8.125" bestFit="1" customWidth="1"/>
    <col min="8973" max="8973" width="6.875" customWidth="1"/>
    <col min="8974" max="8974" width="0" hidden="1" customWidth="1"/>
    <col min="8975" max="8975" width="9.5" bestFit="1" customWidth="1"/>
    <col min="8976" max="8976" width="13" bestFit="1" customWidth="1"/>
    <col min="8977" max="8977" width="9.5" bestFit="1" customWidth="1"/>
    <col min="8978" max="8978" width="13" bestFit="1" customWidth="1"/>
    <col min="8979" max="8979" width="8.25" bestFit="1" customWidth="1"/>
    <col min="8980" max="8980" width="13" bestFit="1" customWidth="1"/>
    <col min="8981" max="8981" width="10.5" customWidth="1"/>
    <col min="8982" max="8982" width="16.75" customWidth="1"/>
    <col min="8983" max="8983" width="15.875" customWidth="1"/>
    <col min="8984" max="8984" width="11.75" bestFit="1" customWidth="1"/>
    <col min="8985" max="8985" width="11.875" bestFit="1" customWidth="1"/>
    <col min="8986" max="8986" width="10.5" customWidth="1"/>
    <col min="8987" max="8987" width="0" hidden="1" customWidth="1"/>
    <col min="8988" max="8988" width="10" customWidth="1"/>
    <col min="8989" max="8989" width="10" bestFit="1" customWidth="1"/>
    <col min="8990" max="8990" width="11.875" customWidth="1"/>
    <col min="9217" max="9217" width="6.625" customWidth="1"/>
    <col min="9218" max="9218" width="7.125" customWidth="1"/>
    <col min="9219" max="9219" width="14.625" customWidth="1"/>
    <col min="9220" max="9220" width="11.625" customWidth="1"/>
    <col min="9221" max="9221" width="16.875" customWidth="1"/>
    <col min="9223" max="9223" width="17.875" customWidth="1"/>
    <col min="9224" max="9224" width="19.5" customWidth="1"/>
    <col min="9225" max="9225" width="20.25" customWidth="1"/>
    <col min="9227" max="9228" width="8.125" bestFit="1" customWidth="1"/>
    <col min="9229" max="9229" width="6.875" customWidth="1"/>
    <col min="9230" max="9230" width="0" hidden="1" customWidth="1"/>
    <col min="9231" max="9231" width="9.5" bestFit="1" customWidth="1"/>
    <col min="9232" max="9232" width="13" bestFit="1" customWidth="1"/>
    <col min="9233" max="9233" width="9.5" bestFit="1" customWidth="1"/>
    <col min="9234" max="9234" width="13" bestFit="1" customWidth="1"/>
    <col min="9235" max="9235" width="8.25" bestFit="1" customWidth="1"/>
    <col min="9236" max="9236" width="13" bestFit="1" customWidth="1"/>
    <col min="9237" max="9237" width="10.5" customWidth="1"/>
    <col min="9238" max="9238" width="16.75" customWidth="1"/>
    <col min="9239" max="9239" width="15.875" customWidth="1"/>
    <col min="9240" max="9240" width="11.75" bestFit="1" customWidth="1"/>
    <col min="9241" max="9241" width="11.875" bestFit="1" customWidth="1"/>
    <col min="9242" max="9242" width="10.5" customWidth="1"/>
    <col min="9243" max="9243" width="0" hidden="1" customWidth="1"/>
    <col min="9244" max="9244" width="10" customWidth="1"/>
    <col min="9245" max="9245" width="10" bestFit="1" customWidth="1"/>
    <col min="9246" max="9246" width="11.875" customWidth="1"/>
    <col min="9473" max="9473" width="6.625" customWidth="1"/>
    <col min="9474" max="9474" width="7.125" customWidth="1"/>
    <col min="9475" max="9475" width="14.625" customWidth="1"/>
    <col min="9476" max="9476" width="11.625" customWidth="1"/>
    <col min="9477" max="9477" width="16.875" customWidth="1"/>
    <col min="9479" max="9479" width="17.875" customWidth="1"/>
    <col min="9480" max="9480" width="19.5" customWidth="1"/>
    <col min="9481" max="9481" width="20.25" customWidth="1"/>
    <col min="9483" max="9484" width="8.125" bestFit="1" customWidth="1"/>
    <col min="9485" max="9485" width="6.875" customWidth="1"/>
    <col min="9486" max="9486" width="0" hidden="1" customWidth="1"/>
    <col min="9487" max="9487" width="9.5" bestFit="1" customWidth="1"/>
    <col min="9488" max="9488" width="13" bestFit="1" customWidth="1"/>
    <col min="9489" max="9489" width="9.5" bestFit="1" customWidth="1"/>
    <col min="9490" max="9490" width="13" bestFit="1" customWidth="1"/>
    <col min="9491" max="9491" width="8.25" bestFit="1" customWidth="1"/>
    <col min="9492" max="9492" width="13" bestFit="1" customWidth="1"/>
    <col min="9493" max="9493" width="10.5" customWidth="1"/>
    <col min="9494" max="9494" width="16.75" customWidth="1"/>
    <col min="9495" max="9495" width="15.875" customWidth="1"/>
    <col min="9496" max="9496" width="11.75" bestFit="1" customWidth="1"/>
    <col min="9497" max="9497" width="11.875" bestFit="1" customWidth="1"/>
    <col min="9498" max="9498" width="10.5" customWidth="1"/>
    <col min="9499" max="9499" width="0" hidden="1" customWidth="1"/>
    <col min="9500" max="9500" width="10" customWidth="1"/>
    <col min="9501" max="9501" width="10" bestFit="1" customWidth="1"/>
    <col min="9502" max="9502" width="11.875" customWidth="1"/>
    <col min="9729" max="9729" width="6.625" customWidth="1"/>
    <col min="9730" max="9730" width="7.125" customWidth="1"/>
    <col min="9731" max="9731" width="14.625" customWidth="1"/>
    <col min="9732" max="9732" width="11.625" customWidth="1"/>
    <col min="9733" max="9733" width="16.875" customWidth="1"/>
    <col min="9735" max="9735" width="17.875" customWidth="1"/>
    <col min="9736" max="9736" width="19.5" customWidth="1"/>
    <col min="9737" max="9737" width="20.25" customWidth="1"/>
    <col min="9739" max="9740" width="8.125" bestFit="1" customWidth="1"/>
    <col min="9741" max="9741" width="6.875" customWidth="1"/>
    <col min="9742" max="9742" width="0" hidden="1" customWidth="1"/>
    <col min="9743" max="9743" width="9.5" bestFit="1" customWidth="1"/>
    <col min="9744" max="9744" width="13" bestFit="1" customWidth="1"/>
    <col min="9745" max="9745" width="9.5" bestFit="1" customWidth="1"/>
    <col min="9746" max="9746" width="13" bestFit="1" customWidth="1"/>
    <col min="9747" max="9747" width="8.25" bestFit="1" customWidth="1"/>
    <col min="9748" max="9748" width="13" bestFit="1" customWidth="1"/>
    <col min="9749" max="9749" width="10.5" customWidth="1"/>
    <col min="9750" max="9750" width="16.75" customWidth="1"/>
    <col min="9751" max="9751" width="15.875" customWidth="1"/>
    <col min="9752" max="9752" width="11.75" bestFit="1" customWidth="1"/>
    <col min="9753" max="9753" width="11.875" bestFit="1" customWidth="1"/>
    <col min="9754" max="9754" width="10.5" customWidth="1"/>
    <col min="9755" max="9755" width="0" hidden="1" customWidth="1"/>
    <col min="9756" max="9756" width="10" customWidth="1"/>
    <col min="9757" max="9757" width="10" bestFit="1" customWidth="1"/>
    <col min="9758" max="9758" width="11.875" customWidth="1"/>
    <col min="9985" max="9985" width="6.625" customWidth="1"/>
    <col min="9986" max="9986" width="7.125" customWidth="1"/>
    <col min="9987" max="9987" width="14.625" customWidth="1"/>
    <col min="9988" max="9988" width="11.625" customWidth="1"/>
    <col min="9989" max="9989" width="16.875" customWidth="1"/>
    <col min="9991" max="9991" width="17.875" customWidth="1"/>
    <col min="9992" max="9992" width="19.5" customWidth="1"/>
    <col min="9993" max="9993" width="20.25" customWidth="1"/>
    <col min="9995" max="9996" width="8.125" bestFit="1" customWidth="1"/>
    <col min="9997" max="9997" width="6.875" customWidth="1"/>
    <col min="9998" max="9998" width="0" hidden="1" customWidth="1"/>
    <col min="9999" max="9999" width="9.5" bestFit="1" customWidth="1"/>
    <col min="10000" max="10000" width="13" bestFit="1" customWidth="1"/>
    <col min="10001" max="10001" width="9.5" bestFit="1" customWidth="1"/>
    <col min="10002" max="10002" width="13" bestFit="1" customWidth="1"/>
    <col min="10003" max="10003" width="8.25" bestFit="1" customWidth="1"/>
    <col min="10004" max="10004" width="13" bestFit="1" customWidth="1"/>
    <col min="10005" max="10005" width="10.5" customWidth="1"/>
    <col min="10006" max="10006" width="16.75" customWidth="1"/>
    <col min="10007" max="10007" width="15.875" customWidth="1"/>
    <col min="10008" max="10008" width="11.75" bestFit="1" customWidth="1"/>
    <col min="10009" max="10009" width="11.875" bestFit="1" customWidth="1"/>
    <col min="10010" max="10010" width="10.5" customWidth="1"/>
    <col min="10011" max="10011" width="0" hidden="1" customWidth="1"/>
    <col min="10012" max="10012" width="10" customWidth="1"/>
    <col min="10013" max="10013" width="10" bestFit="1" customWidth="1"/>
    <col min="10014" max="10014" width="11.875" customWidth="1"/>
    <col min="10241" max="10241" width="6.625" customWidth="1"/>
    <col min="10242" max="10242" width="7.125" customWidth="1"/>
    <col min="10243" max="10243" width="14.625" customWidth="1"/>
    <col min="10244" max="10244" width="11.625" customWidth="1"/>
    <col min="10245" max="10245" width="16.875" customWidth="1"/>
    <col min="10247" max="10247" width="17.875" customWidth="1"/>
    <col min="10248" max="10248" width="19.5" customWidth="1"/>
    <col min="10249" max="10249" width="20.25" customWidth="1"/>
    <col min="10251" max="10252" width="8.125" bestFit="1" customWidth="1"/>
    <col min="10253" max="10253" width="6.875" customWidth="1"/>
    <col min="10254" max="10254" width="0" hidden="1" customWidth="1"/>
    <col min="10255" max="10255" width="9.5" bestFit="1" customWidth="1"/>
    <col min="10256" max="10256" width="13" bestFit="1" customWidth="1"/>
    <col min="10257" max="10257" width="9.5" bestFit="1" customWidth="1"/>
    <col min="10258" max="10258" width="13" bestFit="1" customWidth="1"/>
    <col min="10259" max="10259" width="8.25" bestFit="1" customWidth="1"/>
    <col min="10260" max="10260" width="13" bestFit="1" customWidth="1"/>
    <col min="10261" max="10261" width="10.5" customWidth="1"/>
    <col min="10262" max="10262" width="16.75" customWidth="1"/>
    <col min="10263" max="10263" width="15.875" customWidth="1"/>
    <col min="10264" max="10264" width="11.75" bestFit="1" customWidth="1"/>
    <col min="10265" max="10265" width="11.875" bestFit="1" customWidth="1"/>
    <col min="10266" max="10266" width="10.5" customWidth="1"/>
    <col min="10267" max="10267" width="0" hidden="1" customWidth="1"/>
    <col min="10268" max="10268" width="10" customWidth="1"/>
    <col min="10269" max="10269" width="10" bestFit="1" customWidth="1"/>
    <col min="10270" max="10270" width="11.875" customWidth="1"/>
    <col min="10497" max="10497" width="6.625" customWidth="1"/>
    <col min="10498" max="10498" width="7.125" customWidth="1"/>
    <col min="10499" max="10499" width="14.625" customWidth="1"/>
    <col min="10500" max="10500" width="11.625" customWidth="1"/>
    <col min="10501" max="10501" width="16.875" customWidth="1"/>
    <col min="10503" max="10503" width="17.875" customWidth="1"/>
    <col min="10504" max="10504" width="19.5" customWidth="1"/>
    <col min="10505" max="10505" width="20.25" customWidth="1"/>
    <col min="10507" max="10508" width="8.125" bestFit="1" customWidth="1"/>
    <col min="10509" max="10509" width="6.875" customWidth="1"/>
    <col min="10510" max="10510" width="0" hidden="1" customWidth="1"/>
    <col min="10511" max="10511" width="9.5" bestFit="1" customWidth="1"/>
    <col min="10512" max="10512" width="13" bestFit="1" customWidth="1"/>
    <col min="10513" max="10513" width="9.5" bestFit="1" customWidth="1"/>
    <col min="10514" max="10514" width="13" bestFit="1" customWidth="1"/>
    <col min="10515" max="10515" width="8.25" bestFit="1" customWidth="1"/>
    <col min="10516" max="10516" width="13" bestFit="1" customWidth="1"/>
    <col min="10517" max="10517" width="10.5" customWidth="1"/>
    <col min="10518" max="10518" width="16.75" customWidth="1"/>
    <col min="10519" max="10519" width="15.875" customWidth="1"/>
    <col min="10520" max="10520" width="11.75" bestFit="1" customWidth="1"/>
    <col min="10521" max="10521" width="11.875" bestFit="1" customWidth="1"/>
    <col min="10522" max="10522" width="10.5" customWidth="1"/>
    <col min="10523" max="10523" width="0" hidden="1" customWidth="1"/>
    <col min="10524" max="10524" width="10" customWidth="1"/>
    <col min="10525" max="10525" width="10" bestFit="1" customWidth="1"/>
    <col min="10526" max="10526" width="11.875" customWidth="1"/>
    <col min="10753" max="10753" width="6.625" customWidth="1"/>
    <col min="10754" max="10754" width="7.125" customWidth="1"/>
    <col min="10755" max="10755" width="14.625" customWidth="1"/>
    <col min="10756" max="10756" width="11.625" customWidth="1"/>
    <col min="10757" max="10757" width="16.875" customWidth="1"/>
    <col min="10759" max="10759" width="17.875" customWidth="1"/>
    <col min="10760" max="10760" width="19.5" customWidth="1"/>
    <col min="10761" max="10761" width="20.25" customWidth="1"/>
    <col min="10763" max="10764" width="8.125" bestFit="1" customWidth="1"/>
    <col min="10765" max="10765" width="6.875" customWidth="1"/>
    <col min="10766" max="10766" width="0" hidden="1" customWidth="1"/>
    <col min="10767" max="10767" width="9.5" bestFit="1" customWidth="1"/>
    <col min="10768" max="10768" width="13" bestFit="1" customWidth="1"/>
    <col min="10769" max="10769" width="9.5" bestFit="1" customWidth="1"/>
    <col min="10770" max="10770" width="13" bestFit="1" customWidth="1"/>
    <col min="10771" max="10771" width="8.25" bestFit="1" customWidth="1"/>
    <col min="10772" max="10772" width="13" bestFit="1" customWidth="1"/>
    <col min="10773" max="10773" width="10.5" customWidth="1"/>
    <col min="10774" max="10774" width="16.75" customWidth="1"/>
    <col min="10775" max="10775" width="15.875" customWidth="1"/>
    <col min="10776" max="10776" width="11.75" bestFit="1" customWidth="1"/>
    <col min="10777" max="10777" width="11.875" bestFit="1" customWidth="1"/>
    <col min="10778" max="10778" width="10.5" customWidth="1"/>
    <col min="10779" max="10779" width="0" hidden="1" customWidth="1"/>
    <col min="10780" max="10780" width="10" customWidth="1"/>
    <col min="10781" max="10781" width="10" bestFit="1" customWidth="1"/>
    <col min="10782" max="10782" width="11.875" customWidth="1"/>
    <col min="11009" max="11009" width="6.625" customWidth="1"/>
    <col min="11010" max="11010" width="7.125" customWidth="1"/>
    <col min="11011" max="11011" width="14.625" customWidth="1"/>
    <col min="11012" max="11012" width="11.625" customWidth="1"/>
    <col min="11013" max="11013" width="16.875" customWidth="1"/>
    <col min="11015" max="11015" width="17.875" customWidth="1"/>
    <col min="11016" max="11016" width="19.5" customWidth="1"/>
    <col min="11017" max="11017" width="20.25" customWidth="1"/>
    <col min="11019" max="11020" width="8.125" bestFit="1" customWidth="1"/>
    <col min="11021" max="11021" width="6.875" customWidth="1"/>
    <col min="11022" max="11022" width="0" hidden="1" customWidth="1"/>
    <col min="11023" max="11023" width="9.5" bestFit="1" customWidth="1"/>
    <col min="11024" max="11024" width="13" bestFit="1" customWidth="1"/>
    <col min="11025" max="11025" width="9.5" bestFit="1" customWidth="1"/>
    <col min="11026" max="11026" width="13" bestFit="1" customWidth="1"/>
    <col min="11027" max="11027" width="8.25" bestFit="1" customWidth="1"/>
    <col min="11028" max="11028" width="13" bestFit="1" customWidth="1"/>
    <col min="11029" max="11029" width="10.5" customWidth="1"/>
    <col min="11030" max="11030" width="16.75" customWidth="1"/>
    <col min="11031" max="11031" width="15.875" customWidth="1"/>
    <col min="11032" max="11032" width="11.75" bestFit="1" customWidth="1"/>
    <col min="11033" max="11033" width="11.875" bestFit="1" customWidth="1"/>
    <col min="11034" max="11034" width="10.5" customWidth="1"/>
    <col min="11035" max="11035" width="0" hidden="1" customWidth="1"/>
    <col min="11036" max="11036" width="10" customWidth="1"/>
    <col min="11037" max="11037" width="10" bestFit="1" customWidth="1"/>
    <col min="11038" max="11038" width="11.875" customWidth="1"/>
    <col min="11265" max="11265" width="6.625" customWidth="1"/>
    <col min="11266" max="11266" width="7.125" customWidth="1"/>
    <col min="11267" max="11267" width="14.625" customWidth="1"/>
    <col min="11268" max="11268" width="11.625" customWidth="1"/>
    <col min="11269" max="11269" width="16.875" customWidth="1"/>
    <col min="11271" max="11271" width="17.875" customWidth="1"/>
    <col min="11272" max="11272" width="19.5" customWidth="1"/>
    <col min="11273" max="11273" width="20.25" customWidth="1"/>
    <col min="11275" max="11276" width="8.125" bestFit="1" customWidth="1"/>
    <col min="11277" max="11277" width="6.875" customWidth="1"/>
    <col min="11278" max="11278" width="0" hidden="1" customWidth="1"/>
    <col min="11279" max="11279" width="9.5" bestFit="1" customWidth="1"/>
    <col min="11280" max="11280" width="13" bestFit="1" customWidth="1"/>
    <col min="11281" max="11281" width="9.5" bestFit="1" customWidth="1"/>
    <col min="11282" max="11282" width="13" bestFit="1" customWidth="1"/>
    <col min="11283" max="11283" width="8.25" bestFit="1" customWidth="1"/>
    <col min="11284" max="11284" width="13" bestFit="1" customWidth="1"/>
    <col min="11285" max="11285" width="10.5" customWidth="1"/>
    <col min="11286" max="11286" width="16.75" customWidth="1"/>
    <col min="11287" max="11287" width="15.875" customWidth="1"/>
    <col min="11288" max="11288" width="11.75" bestFit="1" customWidth="1"/>
    <col min="11289" max="11289" width="11.875" bestFit="1" customWidth="1"/>
    <col min="11290" max="11290" width="10.5" customWidth="1"/>
    <col min="11291" max="11291" width="0" hidden="1" customWidth="1"/>
    <col min="11292" max="11292" width="10" customWidth="1"/>
    <col min="11293" max="11293" width="10" bestFit="1" customWidth="1"/>
    <col min="11294" max="11294" width="11.875" customWidth="1"/>
    <col min="11521" max="11521" width="6.625" customWidth="1"/>
    <col min="11522" max="11522" width="7.125" customWidth="1"/>
    <col min="11523" max="11523" width="14.625" customWidth="1"/>
    <col min="11524" max="11524" width="11.625" customWidth="1"/>
    <col min="11525" max="11525" width="16.875" customWidth="1"/>
    <col min="11527" max="11527" width="17.875" customWidth="1"/>
    <col min="11528" max="11528" width="19.5" customWidth="1"/>
    <col min="11529" max="11529" width="20.25" customWidth="1"/>
    <col min="11531" max="11532" width="8.125" bestFit="1" customWidth="1"/>
    <col min="11533" max="11533" width="6.875" customWidth="1"/>
    <col min="11534" max="11534" width="0" hidden="1" customWidth="1"/>
    <col min="11535" max="11535" width="9.5" bestFit="1" customWidth="1"/>
    <col min="11536" max="11536" width="13" bestFit="1" customWidth="1"/>
    <col min="11537" max="11537" width="9.5" bestFit="1" customWidth="1"/>
    <col min="11538" max="11538" width="13" bestFit="1" customWidth="1"/>
    <col min="11539" max="11539" width="8.25" bestFit="1" customWidth="1"/>
    <col min="11540" max="11540" width="13" bestFit="1" customWidth="1"/>
    <col min="11541" max="11541" width="10.5" customWidth="1"/>
    <col min="11542" max="11542" width="16.75" customWidth="1"/>
    <col min="11543" max="11543" width="15.875" customWidth="1"/>
    <col min="11544" max="11544" width="11.75" bestFit="1" customWidth="1"/>
    <col min="11545" max="11545" width="11.875" bestFit="1" customWidth="1"/>
    <col min="11546" max="11546" width="10.5" customWidth="1"/>
    <col min="11547" max="11547" width="0" hidden="1" customWidth="1"/>
    <col min="11548" max="11548" width="10" customWidth="1"/>
    <col min="11549" max="11549" width="10" bestFit="1" customWidth="1"/>
    <col min="11550" max="11550" width="11.875" customWidth="1"/>
    <col min="11777" max="11777" width="6.625" customWidth="1"/>
    <col min="11778" max="11778" width="7.125" customWidth="1"/>
    <col min="11779" max="11779" width="14.625" customWidth="1"/>
    <col min="11780" max="11780" width="11.625" customWidth="1"/>
    <col min="11781" max="11781" width="16.875" customWidth="1"/>
    <col min="11783" max="11783" width="17.875" customWidth="1"/>
    <col min="11784" max="11784" width="19.5" customWidth="1"/>
    <col min="11785" max="11785" width="20.25" customWidth="1"/>
    <col min="11787" max="11788" width="8.125" bestFit="1" customWidth="1"/>
    <col min="11789" max="11789" width="6.875" customWidth="1"/>
    <col min="11790" max="11790" width="0" hidden="1" customWidth="1"/>
    <col min="11791" max="11791" width="9.5" bestFit="1" customWidth="1"/>
    <col min="11792" max="11792" width="13" bestFit="1" customWidth="1"/>
    <col min="11793" max="11793" width="9.5" bestFit="1" customWidth="1"/>
    <col min="11794" max="11794" width="13" bestFit="1" customWidth="1"/>
    <col min="11795" max="11795" width="8.25" bestFit="1" customWidth="1"/>
    <col min="11796" max="11796" width="13" bestFit="1" customWidth="1"/>
    <col min="11797" max="11797" width="10.5" customWidth="1"/>
    <col min="11798" max="11798" width="16.75" customWidth="1"/>
    <col min="11799" max="11799" width="15.875" customWidth="1"/>
    <col min="11800" max="11800" width="11.75" bestFit="1" customWidth="1"/>
    <col min="11801" max="11801" width="11.875" bestFit="1" customWidth="1"/>
    <col min="11802" max="11802" width="10.5" customWidth="1"/>
    <col min="11803" max="11803" width="0" hidden="1" customWidth="1"/>
    <col min="11804" max="11804" width="10" customWidth="1"/>
    <col min="11805" max="11805" width="10" bestFit="1" customWidth="1"/>
    <col min="11806" max="11806" width="11.875" customWidth="1"/>
    <col min="12033" max="12033" width="6.625" customWidth="1"/>
    <col min="12034" max="12034" width="7.125" customWidth="1"/>
    <col min="12035" max="12035" width="14.625" customWidth="1"/>
    <col min="12036" max="12036" width="11.625" customWidth="1"/>
    <col min="12037" max="12037" width="16.875" customWidth="1"/>
    <col min="12039" max="12039" width="17.875" customWidth="1"/>
    <col min="12040" max="12040" width="19.5" customWidth="1"/>
    <col min="12041" max="12041" width="20.25" customWidth="1"/>
    <col min="12043" max="12044" width="8.125" bestFit="1" customWidth="1"/>
    <col min="12045" max="12045" width="6.875" customWidth="1"/>
    <col min="12046" max="12046" width="0" hidden="1" customWidth="1"/>
    <col min="12047" max="12047" width="9.5" bestFit="1" customWidth="1"/>
    <col min="12048" max="12048" width="13" bestFit="1" customWidth="1"/>
    <col min="12049" max="12049" width="9.5" bestFit="1" customWidth="1"/>
    <col min="12050" max="12050" width="13" bestFit="1" customWidth="1"/>
    <col min="12051" max="12051" width="8.25" bestFit="1" customWidth="1"/>
    <col min="12052" max="12052" width="13" bestFit="1" customWidth="1"/>
    <col min="12053" max="12053" width="10.5" customWidth="1"/>
    <col min="12054" max="12054" width="16.75" customWidth="1"/>
    <col min="12055" max="12055" width="15.875" customWidth="1"/>
    <col min="12056" max="12056" width="11.75" bestFit="1" customWidth="1"/>
    <col min="12057" max="12057" width="11.875" bestFit="1" customWidth="1"/>
    <col min="12058" max="12058" width="10.5" customWidth="1"/>
    <col min="12059" max="12059" width="0" hidden="1" customWidth="1"/>
    <col min="12060" max="12060" width="10" customWidth="1"/>
    <col min="12061" max="12061" width="10" bestFit="1" customWidth="1"/>
    <col min="12062" max="12062" width="11.875" customWidth="1"/>
    <col min="12289" max="12289" width="6.625" customWidth="1"/>
    <col min="12290" max="12290" width="7.125" customWidth="1"/>
    <col min="12291" max="12291" width="14.625" customWidth="1"/>
    <col min="12292" max="12292" width="11.625" customWidth="1"/>
    <col min="12293" max="12293" width="16.875" customWidth="1"/>
    <col min="12295" max="12295" width="17.875" customWidth="1"/>
    <col min="12296" max="12296" width="19.5" customWidth="1"/>
    <col min="12297" max="12297" width="20.25" customWidth="1"/>
    <col min="12299" max="12300" width="8.125" bestFit="1" customWidth="1"/>
    <col min="12301" max="12301" width="6.875" customWidth="1"/>
    <col min="12302" max="12302" width="0" hidden="1" customWidth="1"/>
    <col min="12303" max="12303" width="9.5" bestFit="1" customWidth="1"/>
    <col min="12304" max="12304" width="13" bestFit="1" customWidth="1"/>
    <col min="12305" max="12305" width="9.5" bestFit="1" customWidth="1"/>
    <col min="12306" max="12306" width="13" bestFit="1" customWidth="1"/>
    <col min="12307" max="12307" width="8.25" bestFit="1" customWidth="1"/>
    <col min="12308" max="12308" width="13" bestFit="1" customWidth="1"/>
    <col min="12309" max="12309" width="10.5" customWidth="1"/>
    <col min="12310" max="12310" width="16.75" customWidth="1"/>
    <col min="12311" max="12311" width="15.875" customWidth="1"/>
    <col min="12312" max="12312" width="11.75" bestFit="1" customWidth="1"/>
    <col min="12313" max="12313" width="11.875" bestFit="1" customWidth="1"/>
    <col min="12314" max="12314" width="10.5" customWidth="1"/>
    <col min="12315" max="12315" width="0" hidden="1" customWidth="1"/>
    <col min="12316" max="12316" width="10" customWidth="1"/>
    <col min="12317" max="12317" width="10" bestFit="1" customWidth="1"/>
    <col min="12318" max="12318" width="11.875" customWidth="1"/>
    <col min="12545" max="12545" width="6.625" customWidth="1"/>
    <col min="12546" max="12546" width="7.125" customWidth="1"/>
    <col min="12547" max="12547" width="14.625" customWidth="1"/>
    <col min="12548" max="12548" width="11.625" customWidth="1"/>
    <col min="12549" max="12549" width="16.875" customWidth="1"/>
    <col min="12551" max="12551" width="17.875" customWidth="1"/>
    <col min="12552" max="12552" width="19.5" customWidth="1"/>
    <col min="12553" max="12553" width="20.25" customWidth="1"/>
    <col min="12555" max="12556" width="8.125" bestFit="1" customWidth="1"/>
    <col min="12557" max="12557" width="6.875" customWidth="1"/>
    <col min="12558" max="12558" width="0" hidden="1" customWidth="1"/>
    <col min="12559" max="12559" width="9.5" bestFit="1" customWidth="1"/>
    <col min="12560" max="12560" width="13" bestFit="1" customWidth="1"/>
    <col min="12561" max="12561" width="9.5" bestFit="1" customWidth="1"/>
    <col min="12562" max="12562" width="13" bestFit="1" customWidth="1"/>
    <col min="12563" max="12563" width="8.25" bestFit="1" customWidth="1"/>
    <col min="12564" max="12564" width="13" bestFit="1" customWidth="1"/>
    <col min="12565" max="12565" width="10.5" customWidth="1"/>
    <col min="12566" max="12566" width="16.75" customWidth="1"/>
    <col min="12567" max="12567" width="15.875" customWidth="1"/>
    <col min="12568" max="12568" width="11.75" bestFit="1" customWidth="1"/>
    <col min="12569" max="12569" width="11.875" bestFit="1" customWidth="1"/>
    <col min="12570" max="12570" width="10.5" customWidth="1"/>
    <col min="12571" max="12571" width="0" hidden="1" customWidth="1"/>
    <col min="12572" max="12572" width="10" customWidth="1"/>
    <col min="12573" max="12573" width="10" bestFit="1" customWidth="1"/>
    <col min="12574" max="12574" width="11.875" customWidth="1"/>
    <col min="12801" max="12801" width="6.625" customWidth="1"/>
    <col min="12802" max="12802" width="7.125" customWidth="1"/>
    <col min="12803" max="12803" width="14.625" customWidth="1"/>
    <col min="12804" max="12804" width="11.625" customWidth="1"/>
    <col min="12805" max="12805" width="16.875" customWidth="1"/>
    <col min="12807" max="12807" width="17.875" customWidth="1"/>
    <col min="12808" max="12808" width="19.5" customWidth="1"/>
    <col min="12809" max="12809" width="20.25" customWidth="1"/>
    <col min="12811" max="12812" width="8.125" bestFit="1" customWidth="1"/>
    <col min="12813" max="12813" width="6.875" customWidth="1"/>
    <col min="12814" max="12814" width="0" hidden="1" customWidth="1"/>
    <col min="12815" max="12815" width="9.5" bestFit="1" customWidth="1"/>
    <col min="12816" max="12816" width="13" bestFit="1" customWidth="1"/>
    <col min="12817" max="12817" width="9.5" bestFit="1" customWidth="1"/>
    <col min="12818" max="12818" width="13" bestFit="1" customWidth="1"/>
    <col min="12819" max="12819" width="8.25" bestFit="1" customWidth="1"/>
    <col min="12820" max="12820" width="13" bestFit="1" customWidth="1"/>
    <col min="12821" max="12821" width="10.5" customWidth="1"/>
    <col min="12822" max="12822" width="16.75" customWidth="1"/>
    <col min="12823" max="12823" width="15.875" customWidth="1"/>
    <col min="12824" max="12824" width="11.75" bestFit="1" customWidth="1"/>
    <col min="12825" max="12825" width="11.875" bestFit="1" customWidth="1"/>
    <col min="12826" max="12826" width="10.5" customWidth="1"/>
    <col min="12827" max="12827" width="0" hidden="1" customWidth="1"/>
    <col min="12828" max="12828" width="10" customWidth="1"/>
    <col min="12829" max="12829" width="10" bestFit="1" customWidth="1"/>
    <col min="12830" max="12830" width="11.875" customWidth="1"/>
    <col min="13057" max="13057" width="6.625" customWidth="1"/>
    <col min="13058" max="13058" width="7.125" customWidth="1"/>
    <col min="13059" max="13059" width="14.625" customWidth="1"/>
    <col min="13060" max="13060" width="11.625" customWidth="1"/>
    <col min="13061" max="13061" width="16.875" customWidth="1"/>
    <col min="13063" max="13063" width="17.875" customWidth="1"/>
    <col min="13064" max="13064" width="19.5" customWidth="1"/>
    <col min="13065" max="13065" width="20.25" customWidth="1"/>
    <col min="13067" max="13068" width="8.125" bestFit="1" customWidth="1"/>
    <col min="13069" max="13069" width="6.875" customWidth="1"/>
    <col min="13070" max="13070" width="0" hidden="1" customWidth="1"/>
    <col min="13071" max="13071" width="9.5" bestFit="1" customWidth="1"/>
    <col min="13072" max="13072" width="13" bestFit="1" customWidth="1"/>
    <col min="13073" max="13073" width="9.5" bestFit="1" customWidth="1"/>
    <col min="13074" max="13074" width="13" bestFit="1" customWidth="1"/>
    <col min="13075" max="13075" width="8.25" bestFit="1" customWidth="1"/>
    <col min="13076" max="13076" width="13" bestFit="1" customWidth="1"/>
    <col min="13077" max="13077" width="10.5" customWidth="1"/>
    <col min="13078" max="13078" width="16.75" customWidth="1"/>
    <col min="13079" max="13079" width="15.875" customWidth="1"/>
    <col min="13080" max="13080" width="11.75" bestFit="1" customWidth="1"/>
    <col min="13081" max="13081" width="11.875" bestFit="1" customWidth="1"/>
    <col min="13082" max="13082" width="10.5" customWidth="1"/>
    <col min="13083" max="13083" width="0" hidden="1" customWidth="1"/>
    <col min="13084" max="13084" width="10" customWidth="1"/>
    <col min="13085" max="13085" width="10" bestFit="1" customWidth="1"/>
    <col min="13086" max="13086" width="11.875" customWidth="1"/>
    <col min="13313" max="13313" width="6.625" customWidth="1"/>
    <col min="13314" max="13314" width="7.125" customWidth="1"/>
    <col min="13315" max="13315" width="14.625" customWidth="1"/>
    <col min="13316" max="13316" width="11.625" customWidth="1"/>
    <col min="13317" max="13317" width="16.875" customWidth="1"/>
    <col min="13319" max="13319" width="17.875" customWidth="1"/>
    <col min="13320" max="13320" width="19.5" customWidth="1"/>
    <col min="13321" max="13321" width="20.25" customWidth="1"/>
    <col min="13323" max="13324" width="8.125" bestFit="1" customWidth="1"/>
    <col min="13325" max="13325" width="6.875" customWidth="1"/>
    <col min="13326" max="13326" width="0" hidden="1" customWidth="1"/>
    <col min="13327" max="13327" width="9.5" bestFit="1" customWidth="1"/>
    <col min="13328" max="13328" width="13" bestFit="1" customWidth="1"/>
    <col min="13329" max="13329" width="9.5" bestFit="1" customWidth="1"/>
    <col min="13330" max="13330" width="13" bestFit="1" customWidth="1"/>
    <col min="13331" max="13331" width="8.25" bestFit="1" customWidth="1"/>
    <col min="13332" max="13332" width="13" bestFit="1" customWidth="1"/>
    <col min="13333" max="13333" width="10.5" customWidth="1"/>
    <col min="13334" max="13334" width="16.75" customWidth="1"/>
    <col min="13335" max="13335" width="15.875" customWidth="1"/>
    <col min="13336" max="13336" width="11.75" bestFit="1" customWidth="1"/>
    <col min="13337" max="13337" width="11.875" bestFit="1" customWidth="1"/>
    <col min="13338" max="13338" width="10.5" customWidth="1"/>
    <col min="13339" max="13339" width="0" hidden="1" customWidth="1"/>
    <col min="13340" max="13340" width="10" customWidth="1"/>
    <col min="13341" max="13341" width="10" bestFit="1" customWidth="1"/>
    <col min="13342" max="13342" width="11.875" customWidth="1"/>
    <col min="13569" max="13569" width="6.625" customWidth="1"/>
    <col min="13570" max="13570" width="7.125" customWidth="1"/>
    <col min="13571" max="13571" width="14.625" customWidth="1"/>
    <col min="13572" max="13572" width="11.625" customWidth="1"/>
    <col min="13573" max="13573" width="16.875" customWidth="1"/>
    <col min="13575" max="13575" width="17.875" customWidth="1"/>
    <col min="13576" max="13576" width="19.5" customWidth="1"/>
    <col min="13577" max="13577" width="20.25" customWidth="1"/>
    <col min="13579" max="13580" width="8.125" bestFit="1" customWidth="1"/>
    <col min="13581" max="13581" width="6.875" customWidth="1"/>
    <col min="13582" max="13582" width="0" hidden="1" customWidth="1"/>
    <col min="13583" max="13583" width="9.5" bestFit="1" customWidth="1"/>
    <col min="13584" max="13584" width="13" bestFit="1" customWidth="1"/>
    <col min="13585" max="13585" width="9.5" bestFit="1" customWidth="1"/>
    <col min="13586" max="13586" width="13" bestFit="1" customWidth="1"/>
    <col min="13587" max="13587" width="8.25" bestFit="1" customWidth="1"/>
    <col min="13588" max="13588" width="13" bestFit="1" customWidth="1"/>
    <col min="13589" max="13589" width="10.5" customWidth="1"/>
    <col min="13590" max="13590" width="16.75" customWidth="1"/>
    <col min="13591" max="13591" width="15.875" customWidth="1"/>
    <col min="13592" max="13592" width="11.75" bestFit="1" customWidth="1"/>
    <col min="13593" max="13593" width="11.875" bestFit="1" customWidth="1"/>
    <col min="13594" max="13594" width="10.5" customWidth="1"/>
    <col min="13595" max="13595" width="0" hidden="1" customWidth="1"/>
    <col min="13596" max="13596" width="10" customWidth="1"/>
    <col min="13597" max="13597" width="10" bestFit="1" customWidth="1"/>
    <col min="13598" max="13598" width="11.875" customWidth="1"/>
    <col min="13825" max="13825" width="6.625" customWidth="1"/>
    <col min="13826" max="13826" width="7.125" customWidth="1"/>
    <col min="13827" max="13827" width="14.625" customWidth="1"/>
    <col min="13828" max="13828" width="11.625" customWidth="1"/>
    <col min="13829" max="13829" width="16.875" customWidth="1"/>
    <col min="13831" max="13831" width="17.875" customWidth="1"/>
    <col min="13832" max="13832" width="19.5" customWidth="1"/>
    <col min="13833" max="13833" width="20.25" customWidth="1"/>
    <col min="13835" max="13836" width="8.125" bestFit="1" customWidth="1"/>
    <col min="13837" max="13837" width="6.875" customWidth="1"/>
    <col min="13838" max="13838" width="0" hidden="1" customWidth="1"/>
    <col min="13839" max="13839" width="9.5" bestFit="1" customWidth="1"/>
    <col min="13840" max="13840" width="13" bestFit="1" customWidth="1"/>
    <col min="13841" max="13841" width="9.5" bestFit="1" customWidth="1"/>
    <col min="13842" max="13842" width="13" bestFit="1" customWidth="1"/>
    <col min="13843" max="13843" width="8.25" bestFit="1" customWidth="1"/>
    <col min="13844" max="13844" width="13" bestFit="1" customWidth="1"/>
    <col min="13845" max="13845" width="10.5" customWidth="1"/>
    <col min="13846" max="13846" width="16.75" customWidth="1"/>
    <col min="13847" max="13847" width="15.875" customWidth="1"/>
    <col min="13848" max="13848" width="11.75" bestFit="1" customWidth="1"/>
    <col min="13849" max="13849" width="11.875" bestFit="1" customWidth="1"/>
    <col min="13850" max="13850" width="10.5" customWidth="1"/>
    <col min="13851" max="13851" width="0" hidden="1" customWidth="1"/>
    <col min="13852" max="13852" width="10" customWidth="1"/>
    <col min="13853" max="13853" width="10" bestFit="1" customWidth="1"/>
    <col min="13854" max="13854" width="11.875" customWidth="1"/>
    <col min="14081" max="14081" width="6.625" customWidth="1"/>
    <col min="14082" max="14082" width="7.125" customWidth="1"/>
    <col min="14083" max="14083" width="14.625" customWidth="1"/>
    <col min="14084" max="14084" width="11.625" customWidth="1"/>
    <col min="14085" max="14085" width="16.875" customWidth="1"/>
    <col min="14087" max="14087" width="17.875" customWidth="1"/>
    <col min="14088" max="14088" width="19.5" customWidth="1"/>
    <col min="14089" max="14089" width="20.25" customWidth="1"/>
    <col min="14091" max="14092" width="8.125" bestFit="1" customWidth="1"/>
    <col min="14093" max="14093" width="6.875" customWidth="1"/>
    <col min="14094" max="14094" width="0" hidden="1" customWidth="1"/>
    <col min="14095" max="14095" width="9.5" bestFit="1" customWidth="1"/>
    <col min="14096" max="14096" width="13" bestFit="1" customWidth="1"/>
    <col min="14097" max="14097" width="9.5" bestFit="1" customWidth="1"/>
    <col min="14098" max="14098" width="13" bestFit="1" customWidth="1"/>
    <col min="14099" max="14099" width="8.25" bestFit="1" customWidth="1"/>
    <col min="14100" max="14100" width="13" bestFit="1" customWidth="1"/>
    <col min="14101" max="14101" width="10.5" customWidth="1"/>
    <col min="14102" max="14102" width="16.75" customWidth="1"/>
    <col min="14103" max="14103" width="15.875" customWidth="1"/>
    <col min="14104" max="14104" width="11.75" bestFit="1" customWidth="1"/>
    <col min="14105" max="14105" width="11.875" bestFit="1" customWidth="1"/>
    <col min="14106" max="14106" width="10.5" customWidth="1"/>
    <col min="14107" max="14107" width="0" hidden="1" customWidth="1"/>
    <col min="14108" max="14108" width="10" customWidth="1"/>
    <col min="14109" max="14109" width="10" bestFit="1" customWidth="1"/>
    <col min="14110" max="14110" width="11.875" customWidth="1"/>
    <col min="14337" max="14337" width="6.625" customWidth="1"/>
    <col min="14338" max="14338" width="7.125" customWidth="1"/>
    <col min="14339" max="14339" width="14.625" customWidth="1"/>
    <col min="14340" max="14340" width="11.625" customWidth="1"/>
    <col min="14341" max="14341" width="16.875" customWidth="1"/>
    <col min="14343" max="14343" width="17.875" customWidth="1"/>
    <col min="14344" max="14344" width="19.5" customWidth="1"/>
    <col min="14345" max="14345" width="20.25" customWidth="1"/>
    <col min="14347" max="14348" width="8.125" bestFit="1" customWidth="1"/>
    <col min="14349" max="14349" width="6.875" customWidth="1"/>
    <col min="14350" max="14350" width="0" hidden="1" customWidth="1"/>
    <col min="14351" max="14351" width="9.5" bestFit="1" customWidth="1"/>
    <col min="14352" max="14352" width="13" bestFit="1" customWidth="1"/>
    <col min="14353" max="14353" width="9.5" bestFit="1" customWidth="1"/>
    <col min="14354" max="14354" width="13" bestFit="1" customWidth="1"/>
    <col min="14355" max="14355" width="8.25" bestFit="1" customWidth="1"/>
    <col min="14356" max="14356" width="13" bestFit="1" customWidth="1"/>
    <col min="14357" max="14357" width="10.5" customWidth="1"/>
    <col min="14358" max="14358" width="16.75" customWidth="1"/>
    <col min="14359" max="14359" width="15.875" customWidth="1"/>
    <col min="14360" max="14360" width="11.75" bestFit="1" customWidth="1"/>
    <col min="14361" max="14361" width="11.875" bestFit="1" customWidth="1"/>
    <col min="14362" max="14362" width="10.5" customWidth="1"/>
    <col min="14363" max="14363" width="0" hidden="1" customWidth="1"/>
    <col min="14364" max="14364" width="10" customWidth="1"/>
    <col min="14365" max="14365" width="10" bestFit="1" customWidth="1"/>
    <col min="14366" max="14366" width="11.875" customWidth="1"/>
    <col min="14593" max="14593" width="6.625" customWidth="1"/>
    <col min="14594" max="14594" width="7.125" customWidth="1"/>
    <col min="14595" max="14595" width="14.625" customWidth="1"/>
    <col min="14596" max="14596" width="11.625" customWidth="1"/>
    <col min="14597" max="14597" width="16.875" customWidth="1"/>
    <col min="14599" max="14599" width="17.875" customWidth="1"/>
    <col min="14600" max="14600" width="19.5" customWidth="1"/>
    <col min="14601" max="14601" width="20.25" customWidth="1"/>
    <col min="14603" max="14604" width="8.125" bestFit="1" customWidth="1"/>
    <col min="14605" max="14605" width="6.875" customWidth="1"/>
    <col min="14606" max="14606" width="0" hidden="1" customWidth="1"/>
    <col min="14607" max="14607" width="9.5" bestFit="1" customWidth="1"/>
    <col min="14608" max="14608" width="13" bestFit="1" customWidth="1"/>
    <col min="14609" max="14609" width="9.5" bestFit="1" customWidth="1"/>
    <col min="14610" max="14610" width="13" bestFit="1" customWidth="1"/>
    <col min="14611" max="14611" width="8.25" bestFit="1" customWidth="1"/>
    <col min="14612" max="14612" width="13" bestFit="1" customWidth="1"/>
    <col min="14613" max="14613" width="10.5" customWidth="1"/>
    <col min="14614" max="14614" width="16.75" customWidth="1"/>
    <col min="14615" max="14615" width="15.875" customWidth="1"/>
    <col min="14616" max="14616" width="11.75" bestFit="1" customWidth="1"/>
    <col min="14617" max="14617" width="11.875" bestFit="1" customWidth="1"/>
    <col min="14618" max="14618" width="10.5" customWidth="1"/>
    <col min="14619" max="14619" width="0" hidden="1" customWidth="1"/>
    <col min="14620" max="14620" width="10" customWidth="1"/>
    <col min="14621" max="14621" width="10" bestFit="1" customWidth="1"/>
    <col min="14622" max="14622" width="11.875" customWidth="1"/>
    <col min="14849" max="14849" width="6.625" customWidth="1"/>
    <col min="14850" max="14850" width="7.125" customWidth="1"/>
    <col min="14851" max="14851" width="14.625" customWidth="1"/>
    <col min="14852" max="14852" width="11.625" customWidth="1"/>
    <col min="14853" max="14853" width="16.875" customWidth="1"/>
    <col min="14855" max="14855" width="17.875" customWidth="1"/>
    <col min="14856" max="14856" width="19.5" customWidth="1"/>
    <col min="14857" max="14857" width="20.25" customWidth="1"/>
    <col min="14859" max="14860" width="8.125" bestFit="1" customWidth="1"/>
    <col min="14861" max="14861" width="6.875" customWidth="1"/>
    <col min="14862" max="14862" width="0" hidden="1" customWidth="1"/>
    <col min="14863" max="14863" width="9.5" bestFit="1" customWidth="1"/>
    <col min="14864" max="14864" width="13" bestFit="1" customWidth="1"/>
    <col min="14865" max="14865" width="9.5" bestFit="1" customWidth="1"/>
    <col min="14866" max="14866" width="13" bestFit="1" customWidth="1"/>
    <col min="14867" max="14867" width="8.25" bestFit="1" customWidth="1"/>
    <col min="14868" max="14868" width="13" bestFit="1" customWidth="1"/>
    <col min="14869" max="14869" width="10.5" customWidth="1"/>
    <col min="14870" max="14870" width="16.75" customWidth="1"/>
    <col min="14871" max="14871" width="15.875" customWidth="1"/>
    <col min="14872" max="14872" width="11.75" bestFit="1" customWidth="1"/>
    <col min="14873" max="14873" width="11.875" bestFit="1" customWidth="1"/>
    <col min="14874" max="14874" width="10.5" customWidth="1"/>
    <col min="14875" max="14875" width="0" hidden="1" customWidth="1"/>
    <col min="14876" max="14876" width="10" customWidth="1"/>
    <col min="14877" max="14877" width="10" bestFit="1" customWidth="1"/>
    <col min="14878" max="14878" width="11.875" customWidth="1"/>
    <col min="15105" max="15105" width="6.625" customWidth="1"/>
    <col min="15106" max="15106" width="7.125" customWidth="1"/>
    <col min="15107" max="15107" width="14.625" customWidth="1"/>
    <col min="15108" max="15108" width="11.625" customWidth="1"/>
    <col min="15109" max="15109" width="16.875" customWidth="1"/>
    <col min="15111" max="15111" width="17.875" customWidth="1"/>
    <col min="15112" max="15112" width="19.5" customWidth="1"/>
    <col min="15113" max="15113" width="20.25" customWidth="1"/>
    <col min="15115" max="15116" width="8.125" bestFit="1" customWidth="1"/>
    <col min="15117" max="15117" width="6.875" customWidth="1"/>
    <col min="15118" max="15118" width="0" hidden="1" customWidth="1"/>
    <col min="15119" max="15119" width="9.5" bestFit="1" customWidth="1"/>
    <col min="15120" max="15120" width="13" bestFit="1" customWidth="1"/>
    <col min="15121" max="15121" width="9.5" bestFit="1" customWidth="1"/>
    <col min="15122" max="15122" width="13" bestFit="1" customWidth="1"/>
    <col min="15123" max="15123" width="8.25" bestFit="1" customWidth="1"/>
    <col min="15124" max="15124" width="13" bestFit="1" customWidth="1"/>
    <col min="15125" max="15125" width="10.5" customWidth="1"/>
    <col min="15126" max="15126" width="16.75" customWidth="1"/>
    <col min="15127" max="15127" width="15.875" customWidth="1"/>
    <col min="15128" max="15128" width="11.75" bestFit="1" customWidth="1"/>
    <col min="15129" max="15129" width="11.875" bestFit="1" customWidth="1"/>
    <col min="15130" max="15130" width="10.5" customWidth="1"/>
    <col min="15131" max="15131" width="0" hidden="1" customWidth="1"/>
    <col min="15132" max="15132" width="10" customWidth="1"/>
    <col min="15133" max="15133" width="10" bestFit="1" customWidth="1"/>
    <col min="15134" max="15134" width="11.875" customWidth="1"/>
    <col min="15361" max="15361" width="6.625" customWidth="1"/>
    <col min="15362" max="15362" width="7.125" customWidth="1"/>
    <col min="15363" max="15363" width="14.625" customWidth="1"/>
    <col min="15364" max="15364" width="11.625" customWidth="1"/>
    <col min="15365" max="15365" width="16.875" customWidth="1"/>
    <col min="15367" max="15367" width="17.875" customWidth="1"/>
    <col min="15368" max="15368" width="19.5" customWidth="1"/>
    <col min="15369" max="15369" width="20.25" customWidth="1"/>
    <col min="15371" max="15372" width="8.125" bestFit="1" customWidth="1"/>
    <col min="15373" max="15373" width="6.875" customWidth="1"/>
    <col min="15374" max="15374" width="0" hidden="1" customWidth="1"/>
    <col min="15375" max="15375" width="9.5" bestFit="1" customWidth="1"/>
    <col min="15376" max="15376" width="13" bestFit="1" customWidth="1"/>
    <col min="15377" max="15377" width="9.5" bestFit="1" customWidth="1"/>
    <col min="15378" max="15378" width="13" bestFit="1" customWidth="1"/>
    <col min="15379" max="15379" width="8.25" bestFit="1" customWidth="1"/>
    <col min="15380" max="15380" width="13" bestFit="1" customWidth="1"/>
    <col min="15381" max="15381" width="10.5" customWidth="1"/>
    <col min="15382" max="15382" width="16.75" customWidth="1"/>
    <col min="15383" max="15383" width="15.875" customWidth="1"/>
    <col min="15384" max="15384" width="11.75" bestFit="1" customWidth="1"/>
    <col min="15385" max="15385" width="11.875" bestFit="1" customWidth="1"/>
    <col min="15386" max="15386" width="10.5" customWidth="1"/>
    <col min="15387" max="15387" width="0" hidden="1" customWidth="1"/>
    <col min="15388" max="15388" width="10" customWidth="1"/>
    <col min="15389" max="15389" width="10" bestFit="1" customWidth="1"/>
    <col min="15390" max="15390" width="11.875" customWidth="1"/>
    <col min="15617" max="15617" width="6.625" customWidth="1"/>
    <col min="15618" max="15618" width="7.125" customWidth="1"/>
    <col min="15619" max="15619" width="14.625" customWidth="1"/>
    <col min="15620" max="15620" width="11.625" customWidth="1"/>
    <col min="15621" max="15621" width="16.875" customWidth="1"/>
    <col min="15623" max="15623" width="17.875" customWidth="1"/>
    <col min="15624" max="15624" width="19.5" customWidth="1"/>
    <col min="15625" max="15625" width="20.25" customWidth="1"/>
    <col min="15627" max="15628" width="8.125" bestFit="1" customWidth="1"/>
    <col min="15629" max="15629" width="6.875" customWidth="1"/>
    <col min="15630" max="15630" width="0" hidden="1" customWidth="1"/>
    <col min="15631" max="15631" width="9.5" bestFit="1" customWidth="1"/>
    <col min="15632" max="15632" width="13" bestFit="1" customWidth="1"/>
    <col min="15633" max="15633" width="9.5" bestFit="1" customWidth="1"/>
    <col min="15634" max="15634" width="13" bestFit="1" customWidth="1"/>
    <col min="15635" max="15635" width="8.25" bestFit="1" customWidth="1"/>
    <col min="15636" max="15636" width="13" bestFit="1" customWidth="1"/>
    <col min="15637" max="15637" width="10.5" customWidth="1"/>
    <col min="15638" max="15638" width="16.75" customWidth="1"/>
    <col min="15639" max="15639" width="15.875" customWidth="1"/>
    <col min="15640" max="15640" width="11.75" bestFit="1" customWidth="1"/>
    <col min="15641" max="15641" width="11.875" bestFit="1" customWidth="1"/>
    <col min="15642" max="15642" width="10.5" customWidth="1"/>
    <col min="15643" max="15643" width="0" hidden="1" customWidth="1"/>
    <col min="15644" max="15644" width="10" customWidth="1"/>
    <col min="15645" max="15645" width="10" bestFit="1" customWidth="1"/>
    <col min="15646" max="15646" width="11.875" customWidth="1"/>
    <col min="15873" max="15873" width="6.625" customWidth="1"/>
    <col min="15874" max="15874" width="7.125" customWidth="1"/>
    <col min="15875" max="15875" width="14.625" customWidth="1"/>
    <col min="15876" max="15876" width="11.625" customWidth="1"/>
    <col min="15877" max="15877" width="16.875" customWidth="1"/>
    <col min="15879" max="15879" width="17.875" customWidth="1"/>
    <col min="15880" max="15880" width="19.5" customWidth="1"/>
    <col min="15881" max="15881" width="20.25" customWidth="1"/>
    <col min="15883" max="15884" width="8.125" bestFit="1" customWidth="1"/>
    <col min="15885" max="15885" width="6.875" customWidth="1"/>
    <col min="15886" max="15886" width="0" hidden="1" customWidth="1"/>
    <col min="15887" max="15887" width="9.5" bestFit="1" customWidth="1"/>
    <col min="15888" max="15888" width="13" bestFit="1" customWidth="1"/>
    <col min="15889" max="15889" width="9.5" bestFit="1" customWidth="1"/>
    <col min="15890" max="15890" width="13" bestFit="1" customWidth="1"/>
    <col min="15891" max="15891" width="8.25" bestFit="1" customWidth="1"/>
    <col min="15892" max="15892" width="13" bestFit="1" customWidth="1"/>
    <col min="15893" max="15893" width="10.5" customWidth="1"/>
    <col min="15894" max="15894" width="16.75" customWidth="1"/>
    <col min="15895" max="15895" width="15.875" customWidth="1"/>
    <col min="15896" max="15896" width="11.75" bestFit="1" customWidth="1"/>
    <col min="15897" max="15897" width="11.875" bestFit="1" customWidth="1"/>
    <col min="15898" max="15898" width="10.5" customWidth="1"/>
    <col min="15899" max="15899" width="0" hidden="1" customWidth="1"/>
    <col min="15900" max="15900" width="10" customWidth="1"/>
    <col min="15901" max="15901" width="10" bestFit="1" customWidth="1"/>
    <col min="15902" max="15902" width="11.875" customWidth="1"/>
    <col min="16129" max="16129" width="6.625" customWidth="1"/>
    <col min="16130" max="16130" width="7.125" customWidth="1"/>
    <col min="16131" max="16131" width="14.625" customWidth="1"/>
    <col min="16132" max="16132" width="11.625" customWidth="1"/>
    <col min="16133" max="16133" width="16.875" customWidth="1"/>
    <col min="16135" max="16135" width="17.875" customWidth="1"/>
    <col min="16136" max="16136" width="19.5" customWidth="1"/>
    <col min="16137" max="16137" width="20.25" customWidth="1"/>
    <col min="16139" max="16140" width="8.125" bestFit="1" customWidth="1"/>
    <col min="16141" max="16141" width="6.875" customWidth="1"/>
    <col min="16142" max="16142" width="0" hidden="1" customWidth="1"/>
    <col min="16143" max="16143" width="9.5" bestFit="1" customWidth="1"/>
    <col min="16144" max="16144" width="13" bestFit="1" customWidth="1"/>
    <col min="16145" max="16145" width="9.5" bestFit="1" customWidth="1"/>
    <col min="16146" max="16146" width="13" bestFit="1" customWidth="1"/>
    <col min="16147" max="16147" width="8.25" bestFit="1" customWidth="1"/>
    <col min="16148" max="16148" width="13" bestFit="1" customWidth="1"/>
    <col min="16149" max="16149" width="10.5" customWidth="1"/>
    <col min="16150" max="16150" width="16.75" customWidth="1"/>
    <col min="16151" max="16151" width="15.875" customWidth="1"/>
    <col min="16152" max="16152" width="11.75" bestFit="1" customWidth="1"/>
    <col min="16153" max="16153" width="11.875" bestFit="1" customWidth="1"/>
    <col min="16154" max="16154" width="10.5" customWidth="1"/>
    <col min="16155" max="16155" width="0" hidden="1" customWidth="1"/>
    <col min="16156" max="16156" width="10" customWidth="1"/>
    <col min="16157" max="16157" width="10" bestFit="1" customWidth="1"/>
    <col min="16158" max="16158" width="11.875" customWidth="1"/>
  </cols>
  <sheetData>
    <row r="1" spans="1:30" ht="23.25" customHeight="1" x14ac:dyDescent="0.25">
      <c r="A1" s="61"/>
      <c r="C1" s="124" t="s">
        <v>6117</v>
      </c>
      <c r="D1" s="124"/>
      <c r="E1" s="124"/>
      <c r="F1" s="124"/>
      <c r="G1" s="124"/>
      <c r="H1" s="9"/>
      <c r="I1" s="10"/>
      <c r="J1" s="10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22" t="s">
        <v>5312</v>
      </c>
    </row>
    <row r="2" spans="1:30" ht="24.75" customHeight="1" x14ac:dyDescent="0.3">
      <c r="A2" s="194" t="s">
        <v>5316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</row>
    <row r="3" spans="1:30" x14ac:dyDescent="0.25">
      <c r="A3" s="195" t="s">
        <v>5949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</row>
    <row r="4" spans="1:30" ht="16.5" x14ac:dyDescent="0.25">
      <c r="A4" s="62"/>
      <c r="B4" s="63"/>
      <c r="C4" s="63"/>
      <c r="D4" s="63"/>
      <c r="E4" s="63"/>
      <c r="F4" s="63"/>
      <c r="G4" s="64"/>
      <c r="H4" s="64"/>
      <c r="I4" s="63"/>
      <c r="J4" s="63"/>
      <c r="K4" s="63"/>
      <c r="L4" s="63"/>
      <c r="M4" s="63"/>
      <c r="N4" s="65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6"/>
      <c r="AA4" s="66"/>
      <c r="AB4" s="66"/>
      <c r="AC4" s="66"/>
      <c r="AD4" s="63"/>
    </row>
    <row r="5" spans="1:30" ht="23.25" customHeight="1" x14ac:dyDescent="0.25">
      <c r="A5" s="67"/>
      <c r="B5" s="68"/>
      <c r="C5" s="68"/>
      <c r="D5" s="68"/>
      <c r="E5" s="69"/>
      <c r="F5" s="68"/>
      <c r="G5" s="70"/>
      <c r="H5" s="70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9"/>
      <c r="W5" s="71"/>
      <c r="X5" s="71"/>
      <c r="Y5" s="198" t="s">
        <v>6118</v>
      </c>
      <c r="Z5" s="198"/>
      <c r="AA5" s="198"/>
      <c r="AB5" s="198"/>
      <c r="AC5" s="198"/>
      <c r="AD5" s="121" t="s">
        <v>6119</v>
      </c>
    </row>
    <row r="6" spans="1:30" ht="54" customHeight="1" x14ac:dyDescent="0.25">
      <c r="A6" s="129" t="s">
        <v>0</v>
      </c>
      <c r="B6" s="73" t="s">
        <v>5311</v>
      </c>
      <c r="C6" s="129" t="s">
        <v>6</v>
      </c>
      <c r="D6" s="74" t="s">
        <v>7</v>
      </c>
      <c r="E6" s="74" t="s">
        <v>4320</v>
      </c>
      <c r="F6" s="72" t="s">
        <v>5295</v>
      </c>
      <c r="G6" s="129" t="s">
        <v>5314</v>
      </c>
      <c r="H6" s="129" t="s">
        <v>5315</v>
      </c>
      <c r="I6" s="72" t="s">
        <v>8</v>
      </c>
      <c r="J6" s="72" t="s">
        <v>9</v>
      </c>
      <c r="K6" s="72" t="s">
        <v>10</v>
      </c>
      <c r="L6" s="72" t="s">
        <v>11</v>
      </c>
      <c r="M6" s="72" t="s">
        <v>12</v>
      </c>
      <c r="N6" s="75" t="s">
        <v>13</v>
      </c>
      <c r="O6" s="72" t="s">
        <v>405</v>
      </c>
      <c r="P6" s="72" t="s">
        <v>3</v>
      </c>
      <c r="Q6" s="72" t="s">
        <v>5309</v>
      </c>
      <c r="R6" s="72" t="s">
        <v>406</v>
      </c>
      <c r="S6" s="72" t="s">
        <v>1</v>
      </c>
      <c r="T6" s="72" t="s">
        <v>5310</v>
      </c>
      <c r="U6" s="72" t="s">
        <v>5319</v>
      </c>
      <c r="V6" s="74" t="s">
        <v>14</v>
      </c>
      <c r="W6" s="74" t="s">
        <v>15</v>
      </c>
      <c r="X6" s="74" t="s">
        <v>16</v>
      </c>
      <c r="Y6" s="76" t="s">
        <v>17</v>
      </c>
      <c r="Z6" s="123" t="s">
        <v>5318</v>
      </c>
      <c r="AA6" s="23" t="s">
        <v>5951</v>
      </c>
      <c r="AB6" s="23" t="s">
        <v>5951</v>
      </c>
      <c r="AC6" s="77" t="s">
        <v>2</v>
      </c>
      <c r="AD6" s="131" t="s">
        <v>5313</v>
      </c>
    </row>
    <row r="7" spans="1:30" ht="18.75" x14ac:dyDescent="0.3">
      <c r="A7" s="196">
        <v>1</v>
      </c>
      <c r="B7" s="196"/>
      <c r="C7" s="196">
        <v>2</v>
      </c>
      <c r="D7" s="197" t="s">
        <v>4</v>
      </c>
      <c r="E7" s="197" t="s">
        <v>6114</v>
      </c>
      <c r="F7" s="197"/>
      <c r="G7" s="197">
        <v>3</v>
      </c>
      <c r="H7" s="197">
        <v>4</v>
      </c>
      <c r="I7" s="197"/>
      <c r="J7" s="197"/>
      <c r="K7" s="197"/>
      <c r="L7" s="197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>
        <v>5</v>
      </c>
      <c r="AA7" s="196"/>
      <c r="AB7" s="196"/>
      <c r="AC7" s="196"/>
      <c r="AD7" s="196">
        <v>6</v>
      </c>
    </row>
    <row r="8" spans="1:30" ht="49.5" x14ac:dyDescent="0.25">
      <c r="A8" s="12" t="s">
        <v>61</v>
      </c>
      <c r="B8" s="40" t="s">
        <v>4348</v>
      </c>
      <c r="C8" s="12" t="s">
        <v>733</v>
      </c>
      <c r="D8" s="13" t="s">
        <v>734</v>
      </c>
      <c r="E8" s="13" t="s">
        <v>5296</v>
      </c>
      <c r="F8" s="12" t="s">
        <v>735</v>
      </c>
      <c r="G8" s="14" t="s">
        <v>3974</v>
      </c>
      <c r="H8" s="14" t="s">
        <v>3974</v>
      </c>
      <c r="I8" s="15" t="s">
        <v>736</v>
      </c>
      <c r="J8" s="12" t="s">
        <v>112</v>
      </c>
      <c r="K8" s="12" t="s">
        <v>62</v>
      </c>
      <c r="L8" s="12">
        <v>74</v>
      </c>
      <c r="M8" s="16">
        <v>74</v>
      </c>
      <c r="N8" s="14" t="s">
        <v>737</v>
      </c>
      <c r="O8" s="17">
        <v>159000</v>
      </c>
      <c r="P8" s="17">
        <v>68869.565217391297</v>
      </c>
      <c r="Q8" s="18">
        <v>227000</v>
      </c>
      <c r="R8" s="18">
        <f t="shared" ref="R8:R72" si="0">+P8/1800000*2340000</f>
        <v>89530.434782608689</v>
      </c>
      <c r="S8" s="18">
        <v>0</v>
      </c>
      <c r="T8" s="18">
        <f t="shared" ref="T8:T72" si="1">+O8+R8+S8</f>
        <v>248530.4347826087</v>
      </c>
      <c r="U8" s="18">
        <f t="shared" ref="U8:U72" si="2">ROUNDDOWN(T8,-2)</f>
        <v>248500</v>
      </c>
      <c r="V8" s="13" t="s">
        <v>409</v>
      </c>
      <c r="W8" s="13" t="s">
        <v>738</v>
      </c>
      <c r="X8" s="13" t="s">
        <v>25</v>
      </c>
      <c r="Y8" s="19">
        <v>43294</v>
      </c>
      <c r="Z8" s="20">
        <f t="shared" ref="Z8:Z71" si="3">U8</f>
        <v>248500</v>
      </c>
      <c r="AA8" s="20">
        <f>Z8*70/100</f>
        <v>173950</v>
      </c>
      <c r="AB8" s="20">
        <f>ROUND(AA8,-2)</f>
        <v>174000</v>
      </c>
      <c r="AC8" s="20">
        <v>253500</v>
      </c>
      <c r="AD8" s="24"/>
    </row>
    <row r="9" spans="1:30" ht="52.5" customHeight="1" x14ac:dyDescent="0.25">
      <c r="A9" s="12" t="s">
        <v>5952</v>
      </c>
      <c r="B9" s="40" t="s">
        <v>5953</v>
      </c>
      <c r="C9" s="12" t="s">
        <v>5954</v>
      </c>
      <c r="D9" s="13" t="s">
        <v>2538</v>
      </c>
      <c r="E9" s="13" t="s">
        <v>5296</v>
      </c>
      <c r="F9" s="12" t="s">
        <v>5955</v>
      </c>
      <c r="G9" s="14" t="s">
        <v>5956</v>
      </c>
      <c r="H9" s="14" t="s">
        <v>5956</v>
      </c>
      <c r="I9" s="15" t="s">
        <v>5956</v>
      </c>
      <c r="J9" s="12" t="s">
        <v>112</v>
      </c>
      <c r="K9" s="12" t="s">
        <v>426</v>
      </c>
      <c r="L9" s="12">
        <v>908</v>
      </c>
      <c r="M9" s="16">
        <v>908</v>
      </c>
      <c r="N9" s="14" t="s">
        <v>2539</v>
      </c>
      <c r="O9" s="17">
        <v>8000</v>
      </c>
      <c r="P9" s="17">
        <v>15026.0869565217</v>
      </c>
      <c r="Q9" s="18">
        <v>23000</v>
      </c>
      <c r="R9" s="18">
        <f t="shared" si="0"/>
        <v>19533.913043478209</v>
      </c>
      <c r="S9" s="18">
        <v>0</v>
      </c>
      <c r="T9" s="18">
        <f t="shared" si="1"/>
        <v>27533.913043478209</v>
      </c>
      <c r="U9" s="18">
        <f t="shared" si="2"/>
        <v>27500</v>
      </c>
      <c r="V9" s="13" t="s">
        <v>409</v>
      </c>
      <c r="W9" s="13" t="s">
        <v>79</v>
      </c>
      <c r="X9" s="13" t="s">
        <v>29</v>
      </c>
      <c r="Y9" s="19">
        <v>43294</v>
      </c>
      <c r="Z9" s="20">
        <f t="shared" si="3"/>
        <v>27500</v>
      </c>
      <c r="AA9" s="20">
        <f t="shared" ref="AA9:AA72" si="4">Z9*70/100</f>
        <v>19250</v>
      </c>
      <c r="AB9" s="20">
        <f t="shared" ref="AB9:AB72" si="5">ROUND(AA9,-2)</f>
        <v>19300</v>
      </c>
      <c r="AC9" s="20">
        <v>28600</v>
      </c>
      <c r="AD9" s="24" t="s">
        <v>2540</v>
      </c>
    </row>
    <row r="10" spans="1:30" ht="64.5" customHeight="1" x14ac:dyDescent="0.25">
      <c r="A10" s="12" t="s">
        <v>5957</v>
      </c>
      <c r="B10" s="40" t="s">
        <v>4350</v>
      </c>
      <c r="C10" s="12" t="s">
        <v>739</v>
      </c>
      <c r="D10" s="13" t="s">
        <v>740</v>
      </c>
      <c r="E10" s="13" t="s">
        <v>5296</v>
      </c>
      <c r="F10" s="12" t="s">
        <v>741</v>
      </c>
      <c r="G10" s="14" t="s">
        <v>742</v>
      </c>
      <c r="H10" s="14" t="s">
        <v>742</v>
      </c>
      <c r="I10" s="15" t="s">
        <v>742</v>
      </c>
      <c r="J10" s="12" t="s">
        <v>112</v>
      </c>
      <c r="K10" s="12" t="s">
        <v>417</v>
      </c>
      <c r="L10" s="12">
        <v>77</v>
      </c>
      <c r="M10" s="16">
        <v>77</v>
      </c>
      <c r="N10" s="14" t="s">
        <v>743</v>
      </c>
      <c r="O10" s="17">
        <v>386000</v>
      </c>
      <c r="P10" s="17">
        <v>112695.652173913</v>
      </c>
      <c r="Q10" s="18">
        <v>498000</v>
      </c>
      <c r="R10" s="18">
        <f t="shared" si="0"/>
        <v>146504.34782608692</v>
      </c>
      <c r="S10" s="18">
        <v>0</v>
      </c>
      <c r="T10" s="18">
        <f t="shared" si="1"/>
        <v>532504.34782608692</v>
      </c>
      <c r="U10" s="18">
        <f t="shared" si="2"/>
        <v>532500</v>
      </c>
      <c r="V10" s="13" t="s">
        <v>409</v>
      </c>
      <c r="W10" s="13" t="s">
        <v>738</v>
      </c>
      <c r="X10" s="13" t="s">
        <v>29</v>
      </c>
      <c r="Y10" s="19">
        <v>43294</v>
      </c>
      <c r="Z10" s="20">
        <f t="shared" si="3"/>
        <v>532500</v>
      </c>
      <c r="AA10" s="20">
        <f t="shared" si="4"/>
        <v>372750</v>
      </c>
      <c r="AB10" s="20">
        <f t="shared" si="5"/>
        <v>372800</v>
      </c>
      <c r="AC10" s="20">
        <v>540700</v>
      </c>
      <c r="AD10" s="24" t="s">
        <v>744</v>
      </c>
    </row>
    <row r="11" spans="1:30" ht="36.75" customHeight="1" x14ac:dyDescent="0.25">
      <c r="A11" s="12" t="s">
        <v>5958</v>
      </c>
      <c r="B11" s="40" t="s">
        <v>5959</v>
      </c>
      <c r="C11" s="12" t="s">
        <v>5960</v>
      </c>
      <c r="D11" s="13" t="s">
        <v>951</v>
      </c>
      <c r="E11" s="13" t="s">
        <v>5296</v>
      </c>
      <c r="F11" s="12" t="s">
        <v>5961</v>
      </c>
      <c r="G11" s="14" t="s">
        <v>5962</v>
      </c>
      <c r="H11" s="14" t="s">
        <v>5962</v>
      </c>
      <c r="I11" s="15" t="s">
        <v>5962</v>
      </c>
      <c r="J11" s="12" t="s">
        <v>112</v>
      </c>
      <c r="K11" s="12" t="s">
        <v>426</v>
      </c>
      <c r="L11" s="12">
        <v>217</v>
      </c>
      <c r="M11" s="16">
        <v>217</v>
      </c>
      <c r="N11" s="14" t="s">
        <v>952</v>
      </c>
      <c r="O11" s="17">
        <v>69500</v>
      </c>
      <c r="P11" s="17">
        <v>24886.956521739099</v>
      </c>
      <c r="Q11" s="18">
        <v>94300</v>
      </c>
      <c r="R11" s="18">
        <f t="shared" si="0"/>
        <v>32353.043478260832</v>
      </c>
      <c r="S11" s="18">
        <v>0</v>
      </c>
      <c r="T11" s="18">
        <f t="shared" si="1"/>
        <v>101853.04347826084</v>
      </c>
      <c r="U11" s="18">
        <f t="shared" si="2"/>
        <v>101800</v>
      </c>
      <c r="V11" s="13" t="s">
        <v>409</v>
      </c>
      <c r="W11" s="13" t="s">
        <v>738</v>
      </c>
      <c r="X11" s="13" t="s">
        <v>29</v>
      </c>
      <c r="Y11" s="19">
        <v>43294</v>
      </c>
      <c r="Z11" s="20">
        <f t="shared" si="3"/>
        <v>101800</v>
      </c>
      <c r="AA11" s="20">
        <f t="shared" si="4"/>
        <v>71260</v>
      </c>
      <c r="AB11" s="20">
        <f t="shared" si="5"/>
        <v>71300</v>
      </c>
      <c r="AC11" s="20">
        <v>103600</v>
      </c>
      <c r="AD11" s="24"/>
    </row>
    <row r="12" spans="1:30" ht="49.5" x14ac:dyDescent="0.25">
      <c r="A12" s="12" t="s">
        <v>5317</v>
      </c>
      <c r="B12" s="40" t="s">
        <v>5186</v>
      </c>
      <c r="C12" s="12" t="s">
        <v>3500</v>
      </c>
      <c r="D12" s="13" t="s">
        <v>3501</v>
      </c>
      <c r="E12" s="13" t="s">
        <v>5296</v>
      </c>
      <c r="F12" s="12" t="s">
        <v>3502</v>
      </c>
      <c r="G12" s="14" t="s">
        <v>3503</v>
      </c>
      <c r="H12" s="14" t="s">
        <v>3503</v>
      </c>
      <c r="I12" s="15" t="s">
        <v>3503</v>
      </c>
      <c r="J12" s="12" t="s">
        <v>112</v>
      </c>
      <c r="K12" s="12"/>
      <c r="L12" s="12">
        <v>1522</v>
      </c>
      <c r="M12" s="16">
        <v>1522</v>
      </c>
      <c r="N12" s="14" t="s">
        <v>3504</v>
      </c>
      <c r="O12" s="17">
        <v>14004</v>
      </c>
      <c r="P12" s="17">
        <v>1558.95652173913</v>
      </c>
      <c r="Q12" s="18">
        <v>15500</v>
      </c>
      <c r="R12" s="18">
        <f t="shared" si="0"/>
        <v>2026.6434782608692</v>
      </c>
      <c r="S12" s="18">
        <v>0</v>
      </c>
      <c r="T12" s="18">
        <f t="shared" si="1"/>
        <v>16030.643478260869</v>
      </c>
      <c r="U12" s="18">
        <f t="shared" si="2"/>
        <v>16000</v>
      </c>
      <c r="V12" s="13" t="s">
        <v>409</v>
      </c>
      <c r="W12" s="13" t="s">
        <v>3366</v>
      </c>
      <c r="X12" s="13" t="s">
        <v>29</v>
      </c>
      <c r="Y12" s="19">
        <v>43294</v>
      </c>
      <c r="Z12" s="20">
        <f t="shared" si="3"/>
        <v>16000</v>
      </c>
      <c r="AA12" s="20">
        <f t="shared" si="4"/>
        <v>11200</v>
      </c>
      <c r="AB12" s="20">
        <f t="shared" si="5"/>
        <v>11200</v>
      </c>
      <c r="AC12" s="20">
        <v>16100</v>
      </c>
      <c r="AD12" s="24"/>
    </row>
    <row r="13" spans="1:30" ht="45" x14ac:dyDescent="0.25">
      <c r="A13" s="12" t="s">
        <v>174</v>
      </c>
      <c r="B13" s="40" t="s">
        <v>4914</v>
      </c>
      <c r="C13" s="12" t="s">
        <v>2541</v>
      </c>
      <c r="D13" s="13" t="s">
        <v>2538</v>
      </c>
      <c r="E13" s="13" t="s">
        <v>5297</v>
      </c>
      <c r="F13" s="12" t="s">
        <v>2542</v>
      </c>
      <c r="G13" s="14" t="s">
        <v>2543</v>
      </c>
      <c r="H13" s="14" t="s">
        <v>2543</v>
      </c>
      <c r="I13" s="15" t="s">
        <v>2543</v>
      </c>
      <c r="J13" s="12" t="s">
        <v>112</v>
      </c>
      <c r="K13" s="12"/>
      <c r="L13" s="12">
        <v>908</v>
      </c>
      <c r="M13" s="16">
        <v>908</v>
      </c>
      <c r="N13" s="14" t="s">
        <v>2539</v>
      </c>
      <c r="O13" s="17">
        <v>8000</v>
      </c>
      <c r="P13" s="17">
        <v>15026.0869565217</v>
      </c>
      <c r="Q13" s="18">
        <v>23000</v>
      </c>
      <c r="R13" s="18">
        <f t="shared" si="0"/>
        <v>19533.913043478209</v>
      </c>
      <c r="S13" s="18">
        <v>0</v>
      </c>
      <c r="T13" s="18">
        <f t="shared" si="1"/>
        <v>27533.913043478209</v>
      </c>
      <c r="U13" s="18">
        <f t="shared" si="2"/>
        <v>27500</v>
      </c>
      <c r="V13" s="13" t="s">
        <v>63</v>
      </c>
      <c r="W13" s="13" t="s">
        <v>79</v>
      </c>
      <c r="X13" s="13" t="s">
        <v>29</v>
      </c>
      <c r="Y13" s="19">
        <v>43294</v>
      </c>
      <c r="Z13" s="20">
        <f t="shared" si="3"/>
        <v>27500</v>
      </c>
      <c r="AA13" s="20">
        <f t="shared" si="4"/>
        <v>19250</v>
      </c>
      <c r="AB13" s="20">
        <f t="shared" si="5"/>
        <v>19300</v>
      </c>
      <c r="AC13" s="20">
        <v>28600</v>
      </c>
      <c r="AD13" s="24" t="s">
        <v>2540</v>
      </c>
    </row>
    <row r="14" spans="1:30" ht="48.75" customHeight="1" x14ac:dyDescent="0.25">
      <c r="A14" s="12" t="s">
        <v>400</v>
      </c>
      <c r="B14" s="40" t="s">
        <v>4376</v>
      </c>
      <c r="C14" s="12" t="s">
        <v>838</v>
      </c>
      <c r="D14" s="13" t="s">
        <v>836</v>
      </c>
      <c r="E14" s="13" t="s">
        <v>5297</v>
      </c>
      <c r="F14" s="12" t="s">
        <v>839</v>
      </c>
      <c r="G14" s="14" t="s">
        <v>840</v>
      </c>
      <c r="H14" s="14" t="s">
        <v>840</v>
      </c>
      <c r="I14" s="15" t="s">
        <v>840</v>
      </c>
      <c r="J14" s="12" t="s">
        <v>112</v>
      </c>
      <c r="K14" s="12" t="s">
        <v>426</v>
      </c>
      <c r="L14" s="12">
        <v>118</v>
      </c>
      <c r="M14" s="16">
        <v>118</v>
      </c>
      <c r="N14" s="14" t="s">
        <v>837</v>
      </c>
      <c r="O14" s="17">
        <v>6000</v>
      </c>
      <c r="P14" s="17">
        <v>6260.8695652173901</v>
      </c>
      <c r="Q14" s="18">
        <v>12200</v>
      </c>
      <c r="R14" s="18">
        <f t="shared" si="0"/>
        <v>8139.1304347826072</v>
      </c>
      <c r="S14" s="18">
        <v>0</v>
      </c>
      <c r="T14" s="18">
        <f t="shared" si="1"/>
        <v>14139.130434782608</v>
      </c>
      <c r="U14" s="18">
        <f t="shared" si="2"/>
        <v>14100</v>
      </c>
      <c r="V14" s="13" t="s">
        <v>63</v>
      </c>
      <c r="W14" s="13" t="s">
        <v>738</v>
      </c>
      <c r="X14" s="13" t="s">
        <v>29</v>
      </c>
      <c r="Y14" s="19">
        <v>43294</v>
      </c>
      <c r="Z14" s="20">
        <f t="shared" si="3"/>
        <v>14100</v>
      </c>
      <c r="AA14" s="20">
        <f t="shared" si="4"/>
        <v>9870</v>
      </c>
      <c r="AB14" s="20">
        <f t="shared" si="5"/>
        <v>9900</v>
      </c>
      <c r="AC14" s="20">
        <v>14500</v>
      </c>
      <c r="AD14" s="24"/>
    </row>
    <row r="15" spans="1:30" ht="48.75" customHeight="1" x14ac:dyDescent="0.25">
      <c r="A15" s="12" t="s">
        <v>5963</v>
      </c>
      <c r="B15" s="40" t="s">
        <v>5964</v>
      </c>
      <c r="C15" s="12" t="s">
        <v>5965</v>
      </c>
      <c r="D15" s="13" t="s">
        <v>959</v>
      </c>
      <c r="E15" s="13" t="s">
        <v>5297</v>
      </c>
      <c r="F15" s="12" t="s">
        <v>5966</v>
      </c>
      <c r="G15" s="14" t="s">
        <v>963</v>
      </c>
      <c r="H15" s="14" t="s">
        <v>963</v>
      </c>
      <c r="I15" s="15" t="s">
        <v>963</v>
      </c>
      <c r="J15" s="12" t="s">
        <v>112</v>
      </c>
      <c r="K15" s="12" t="s">
        <v>426</v>
      </c>
      <c r="L15" s="12">
        <v>218</v>
      </c>
      <c r="M15" s="16">
        <v>218</v>
      </c>
      <c r="N15" s="14" t="s">
        <v>960</v>
      </c>
      <c r="O15" s="17">
        <v>64000</v>
      </c>
      <c r="P15" s="17">
        <v>21913.043478260901</v>
      </c>
      <c r="Q15" s="18">
        <v>85900</v>
      </c>
      <c r="R15" s="18">
        <f t="shared" si="0"/>
        <v>28486.956521739172</v>
      </c>
      <c r="S15" s="18">
        <v>0</v>
      </c>
      <c r="T15" s="18">
        <f t="shared" si="1"/>
        <v>92486.956521739165</v>
      </c>
      <c r="U15" s="18">
        <f t="shared" si="2"/>
        <v>92400</v>
      </c>
      <c r="V15" s="13" t="s">
        <v>63</v>
      </c>
      <c r="W15" s="13" t="s">
        <v>738</v>
      </c>
      <c r="X15" s="13" t="s">
        <v>29</v>
      </c>
      <c r="Y15" s="19">
        <v>43294</v>
      </c>
      <c r="Z15" s="20">
        <f t="shared" si="3"/>
        <v>92400</v>
      </c>
      <c r="AA15" s="20">
        <f t="shared" si="4"/>
        <v>64680</v>
      </c>
      <c r="AB15" s="20">
        <f t="shared" si="5"/>
        <v>64700</v>
      </c>
      <c r="AC15" s="20">
        <v>94000</v>
      </c>
      <c r="AD15" s="24"/>
    </row>
    <row r="16" spans="1:30" ht="28.5" customHeight="1" x14ac:dyDescent="0.25">
      <c r="A16" s="12" t="s">
        <v>57</v>
      </c>
      <c r="B16" s="40" t="s">
        <v>4394</v>
      </c>
      <c r="C16" s="12" t="s">
        <v>911</v>
      </c>
      <c r="D16" s="13" t="s">
        <v>907</v>
      </c>
      <c r="E16" s="13" t="s">
        <v>5297</v>
      </c>
      <c r="F16" s="12" t="s">
        <v>912</v>
      </c>
      <c r="G16" s="14" t="s">
        <v>909</v>
      </c>
      <c r="H16" s="14" t="s">
        <v>909</v>
      </c>
      <c r="I16" s="15" t="s">
        <v>909</v>
      </c>
      <c r="J16" s="12" t="s">
        <v>112</v>
      </c>
      <c r="K16" s="12" t="s">
        <v>426</v>
      </c>
      <c r="L16" s="12">
        <v>164</v>
      </c>
      <c r="M16" s="16">
        <v>164</v>
      </c>
      <c r="N16" s="14" t="s">
        <v>910</v>
      </c>
      <c r="O16" s="17">
        <v>61500</v>
      </c>
      <c r="P16" s="17">
        <v>69652.173913043502</v>
      </c>
      <c r="Q16" s="18">
        <v>131000</v>
      </c>
      <c r="R16" s="18">
        <f t="shared" si="0"/>
        <v>90547.826086956542</v>
      </c>
      <c r="S16" s="18">
        <v>0</v>
      </c>
      <c r="T16" s="18">
        <f t="shared" si="1"/>
        <v>152047.82608695654</v>
      </c>
      <c r="U16" s="18">
        <f t="shared" si="2"/>
        <v>152000</v>
      </c>
      <c r="V16" s="13" t="s">
        <v>63</v>
      </c>
      <c r="W16" s="13" t="s">
        <v>738</v>
      </c>
      <c r="X16" s="13" t="s">
        <v>29</v>
      </c>
      <c r="Y16" s="19">
        <v>43294</v>
      </c>
      <c r="Z16" s="20">
        <f t="shared" si="3"/>
        <v>152000</v>
      </c>
      <c r="AA16" s="20">
        <f t="shared" si="4"/>
        <v>106400</v>
      </c>
      <c r="AB16" s="20">
        <f t="shared" si="5"/>
        <v>106400</v>
      </c>
      <c r="AC16" s="20">
        <v>157100</v>
      </c>
      <c r="AD16" s="24"/>
    </row>
    <row r="17" spans="1:30" ht="60.75" customHeight="1" x14ac:dyDescent="0.25">
      <c r="A17" s="12" t="s">
        <v>5967</v>
      </c>
      <c r="B17" s="26" t="s">
        <v>47</v>
      </c>
      <c r="C17" s="27" t="s">
        <v>443</v>
      </c>
      <c r="D17" s="28" t="s">
        <v>407</v>
      </c>
      <c r="E17" s="28" t="s">
        <v>4336</v>
      </c>
      <c r="F17" s="27" t="s">
        <v>444</v>
      </c>
      <c r="G17" s="11" t="s">
        <v>445</v>
      </c>
      <c r="H17" s="11" t="s">
        <v>445</v>
      </c>
      <c r="I17" s="22" t="s">
        <v>445</v>
      </c>
      <c r="J17" s="27" t="s">
        <v>26</v>
      </c>
      <c r="K17" s="27"/>
      <c r="L17" s="27">
        <v>1</v>
      </c>
      <c r="M17" s="29">
        <v>1</v>
      </c>
      <c r="N17" s="11" t="s">
        <v>408</v>
      </c>
      <c r="O17" s="30">
        <v>18001</v>
      </c>
      <c r="P17" s="30">
        <v>31302.782608695699</v>
      </c>
      <c r="Q17" s="31">
        <v>49300</v>
      </c>
      <c r="R17" s="31">
        <f t="shared" si="0"/>
        <v>40693.617391304404</v>
      </c>
      <c r="S17" s="31">
        <v>0</v>
      </c>
      <c r="T17" s="31">
        <f t="shared" si="1"/>
        <v>58694.617391304404</v>
      </c>
      <c r="U17" s="31">
        <f t="shared" si="2"/>
        <v>58600</v>
      </c>
      <c r="V17" s="28" t="s">
        <v>430</v>
      </c>
      <c r="W17" s="28" t="s">
        <v>408</v>
      </c>
      <c r="X17" s="28" t="s">
        <v>29</v>
      </c>
      <c r="Y17" s="32">
        <v>43294</v>
      </c>
      <c r="Z17" s="33">
        <f t="shared" si="3"/>
        <v>58600</v>
      </c>
      <c r="AA17" s="20">
        <f t="shared" si="4"/>
        <v>41020</v>
      </c>
      <c r="AB17" s="20">
        <f t="shared" si="5"/>
        <v>41000</v>
      </c>
      <c r="AC17" s="33">
        <v>60900</v>
      </c>
      <c r="AD17" s="25"/>
    </row>
    <row r="18" spans="1:30" ht="60.75" customHeight="1" x14ac:dyDescent="0.25">
      <c r="A18" s="12" t="s">
        <v>5968</v>
      </c>
      <c r="B18" s="26" t="s">
        <v>172</v>
      </c>
      <c r="C18" s="27" t="s">
        <v>440</v>
      </c>
      <c r="D18" s="28" t="s">
        <v>407</v>
      </c>
      <c r="E18" s="28" t="s">
        <v>4336</v>
      </c>
      <c r="F18" s="27" t="s">
        <v>441</v>
      </c>
      <c r="G18" s="11" t="s">
        <v>442</v>
      </c>
      <c r="H18" s="11" t="s">
        <v>442</v>
      </c>
      <c r="I18" s="22" t="s">
        <v>442</v>
      </c>
      <c r="J18" s="27" t="s">
        <v>26</v>
      </c>
      <c r="K18" s="27"/>
      <c r="L18" s="27">
        <v>1</v>
      </c>
      <c r="M18" s="29">
        <v>1</v>
      </c>
      <c r="N18" s="11" t="s">
        <v>408</v>
      </c>
      <c r="O18" s="30">
        <v>18001</v>
      </c>
      <c r="P18" s="30">
        <v>31302.782608695699</v>
      </c>
      <c r="Q18" s="31">
        <v>49300</v>
      </c>
      <c r="R18" s="31">
        <f t="shared" si="0"/>
        <v>40693.617391304404</v>
      </c>
      <c r="S18" s="31">
        <v>0</v>
      </c>
      <c r="T18" s="31">
        <f t="shared" si="1"/>
        <v>58694.617391304404</v>
      </c>
      <c r="U18" s="31">
        <f t="shared" si="2"/>
        <v>58600</v>
      </c>
      <c r="V18" s="28" t="s">
        <v>430</v>
      </c>
      <c r="W18" s="28" t="s">
        <v>408</v>
      </c>
      <c r="X18" s="28" t="s">
        <v>29</v>
      </c>
      <c r="Y18" s="32">
        <v>43294</v>
      </c>
      <c r="Z18" s="33">
        <f t="shared" si="3"/>
        <v>58600</v>
      </c>
      <c r="AA18" s="20">
        <f t="shared" si="4"/>
        <v>41020</v>
      </c>
      <c r="AB18" s="20">
        <f t="shared" si="5"/>
        <v>41000</v>
      </c>
      <c r="AC18" s="33">
        <v>60900</v>
      </c>
      <c r="AD18" s="25"/>
    </row>
    <row r="19" spans="1:30" ht="51" customHeight="1" x14ac:dyDescent="0.25">
      <c r="A19" s="12" t="s">
        <v>300</v>
      </c>
      <c r="B19" s="26" t="s">
        <v>173</v>
      </c>
      <c r="C19" s="27" t="s">
        <v>452</v>
      </c>
      <c r="D19" s="28" t="s">
        <v>407</v>
      </c>
      <c r="E19" s="28" t="s">
        <v>4336</v>
      </c>
      <c r="F19" s="27" t="s">
        <v>453</v>
      </c>
      <c r="G19" s="11" t="s">
        <v>454</v>
      </c>
      <c r="H19" s="11" t="s">
        <v>454</v>
      </c>
      <c r="I19" s="22" t="s">
        <v>454</v>
      </c>
      <c r="J19" s="27" t="s">
        <v>26</v>
      </c>
      <c r="K19" s="27"/>
      <c r="L19" s="27">
        <v>1</v>
      </c>
      <c r="M19" s="29">
        <v>1</v>
      </c>
      <c r="N19" s="11" t="s">
        <v>408</v>
      </c>
      <c r="O19" s="30">
        <v>18001</v>
      </c>
      <c r="P19" s="30">
        <v>31302.782608695699</v>
      </c>
      <c r="Q19" s="31">
        <v>49300</v>
      </c>
      <c r="R19" s="31">
        <f>+P19/1800000*2340000</f>
        <v>40693.617391304404</v>
      </c>
      <c r="S19" s="31">
        <v>0</v>
      </c>
      <c r="T19" s="31">
        <f t="shared" si="1"/>
        <v>58694.617391304404</v>
      </c>
      <c r="U19" s="31">
        <f t="shared" si="2"/>
        <v>58600</v>
      </c>
      <c r="V19" s="28" t="s">
        <v>430</v>
      </c>
      <c r="W19" s="28" t="s">
        <v>408</v>
      </c>
      <c r="X19" s="28" t="s">
        <v>29</v>
      </c>
      <c r="Y19" s="32">
        <v>43294</v>
      </c>
      <c r="Z19" s="33">
        <f t="shared" si="3"/>
        <v>58600</v>
      </c>
      <c r="AA19" s="20">
        <f t="shared" si="4"/>
        <v>41020</v>
      </c>
      <c r="AB19" s="20">
        <f t="shared" si="5"/>
        <v>41000</v>
      </c>
      <c r="AC19" s="33">
        <v>60900</v>
      </c>
      <c r="AD19" s="25"/>
    </row>
    <row r="20" spans="1:30" ht="51" customHeight="1" x14ac:dyDescent="0.25">
      <c r="A20" s="12" t="s">
        <v>5969</v>
      </c>
      <c r="B20" s="26" t="s">
        <v>311</v>
      </c>
      <c r="C20" s="27" t="s">
        <v>464</v>
      </c>
      <c r="D20" s="28" t="s">
        <v>407</v>
      </c>
      <c r="E20" s="28" t="s">
        <v>4336</v>
      </c>
      <c r="F20" s="27" t="s">
        <v>465</v>
      </c>
      <c r="G20" s="11" t="s">
        <v>466</v>
      </c>
      <c r="H20" s="11" t="s">
        <v>466</v>
      </c>
      <c r="I20" s="22" t="s">
        <v>466</v>
      </c>
      <c r="J20" s="27" t="s">
        <v>26</v>
      </c>
      <c r="K20" s="27"/>
      <c r="L20" s="27">
        <v>1</v>
      </c>
      <c r="M20" s="29">
        <v>1</v>
      </c>
      <c r="N20" s="11" t="s">
        <v>408</v>
      </c>
      <c r="O20" s="30">
        <v>18001</v>
      </c>
      <c r="P20" s="30">
        <v>31302.782608695699</v>
      </c>
      <c r="Q20" s="31">
        <v>49300</v>
      </c>
      <c r="R20" s="31">
        <f>+P20/1800000*2340000</f>
        <v>40693.617391304404</v>
      </c>
      <c r="S20" s="31">
        <v>0</v>
      </c>
      <c r="T20" s="31">
        <f t="shared" si="1"/>
        <v>58694.617391304404</v>
      </c>
      <c r="U20" s="31">
        <f t="shared" si="2"/>
        <v>58600</v>
      </c>
      <c r="V20" s="28" t="s">
        <v>430</v>
      </c>
      <c r="W20" s="28" t="s">
        <v>408</v>
      </c>
      <c r="X20" s="28" t="s">
        <v>29</v>
      </c>
      <c r="Y20" s="32">
        <v>43294</v>
      </c>
      <c r="Z20" s="33">
        <f t="shared" si="3"/>
        <v>58600</v>
      </c>
      <c r="AA20" s="20">
        <f t="shared" si="4"/>
        <v>41020</v>
      </c>
      <c r="AB20" s="20">
        <f t="shared" si="5"/>
        <v>41000</v>
      </c>
      <c r="AC20" s="33">
        <v>60900</v>
      </c>
      <c r="AD20" s="25"/>
    </row>
    <row r="21" spans="1:30" ht="51" customHeight="1" x14ac:dyDescent="0.25">
      <c r="A21" s="12" t="s">
        <v>134</v>
      </c>
      <c r="B21" s="26" t="s">
        <v>312</v>
      </c>
      <c r="C21" s="27" t="s">
        <v>458</v>
      </c>
      <c r="D21" s="28" t="s">
        <v>407</v>
      </c>
      <c r="E21" s="28" t="s">
        <v>4336</v>
      </c>
      <c r="F21" s="27" t="s">
        <v>459</v>
      </c>
      <c r="G21" s="11" t="s">
        <v>460</v>
      </c>
      <c r="H21" s="11" t="s">
        <v>460</v>
      </c>
      <c r="I21" s="22" t="s">
        <v>460</v>
      </c>
      <c r="J21" s="27" t="s">
        <v>26</v>
      </c>
      <c r="K21" s="27"/>
      <c r="L21" s="27">
        <v>1</v>
      </c>
      <c r="M21" s="29">
        <v>1</v>
      </c>
      <c r="N21" s="11" t="s">
        <v>408</v>
      </c>
      <c r="O21" s="30">
        <v>18001</v>
      </c>
      <c r="P21" s="30">
        <v>31302.782608695699</v>
      </c>
      <c r="Q21" s="31">
        <v>49300</v>
      </c>
      <c r="R21" s="31">
        <f>+P21/1800000*2340000</f>
        <v>40693.617391304404</v>
      </c>
      <c r="S21" s="31">
        <v>0</v>
      </c>
      <c r="T21" s="31">
        <f t="shared" si="1"/>
        <v>58694.617391304404</v>
      </c>
      <c r="U21" s="31">
        <f t="shared" si="2"/>
        <v>58600</v>
      </c>
      <c r="V21" s="28" t="s">
        <v>430</v>
      </c>
      <c r="W21" s="28" t="s">
        <v>408</v>
      </c>
      <c r="X21" s="28" t="s">
        <v>29</v>
      </c>
      <c r="Y21" s="32">
        <v>43294</v>
      </c>
      <c r="Z21" s="33">
        <f t="shared" si="3"/>
        <v>58600</v>
      </c>
      <c r="AA21" s="20">
        <f t="shared" si="4"/>
        <v>41020</v>
      </c>
      <c r="AB21" s="20">
        <f t="shared" si="5"/>
        <v>41000</v>
      </c>
      <c r="AC21" s="33">
        <v>60900</v>
      </c>
      <c r="AD21" s="25"/>
    </row>
    <row r="22" spans="1:30" ht="51" customHeight="1" x14ac:dyDescent="0.25">
      <c r="A22" s="12" t="s">
        <v>82</v>
      </c>
      <c r="B22" s="26" t="s">
        <v>144</v>
      </c>
      <c r="C22" s="27" t="s">
        <v>461</v>
      </c>
      <c r="D22" s="28" t="s">
        <v>407</v>
      </c>
      <c r="E22" s="28" t="s">
        <v>4336</v>
      </c>
      <c r="F22" s="27" t="s">
        <v>462</v>
      </c>
      <c r="G22" s="11" t="s">
        <v>463</v>
      </c>
      <c r="H22" s="11" t="s">
        <v>463</v>
      </c>
      <c r="I22" s="22" t="s">
        <v>463</v>
      </c>
      <c r="J22" s="27" t="s">
        <v>26</v>
      </c>
      <c r="K22" s="27"/>
      <c r="L22" s="27">
        <v>1</v>
      </c>
      <c r="M22" s="29">
        <v>1</v>
      </c>
      <c r="N22" s="11" t="s">
        <v>408</v>
      </c>
      <c r="O22" s="30">
        <v>18001</v>
      </c>
      <c r="P22" s="30">
        <v>31302.782608695699</v>
      </c>
      <c r="Q22" s="31">
        <v>49300</v>
      </c>
      <c r="R22" s="31">
        <f>+P22/1800000*2340000</f>
        <v>40693.617391304404</v>
      </c>
      <c r="S22" s="31">
        <v>0</v>
      </c>
      <c r="T22" s="31">
        <f t="shared" si="1"/>
        <v>58694.617391304404</v>
      </c>
      <c r="U22" s="31">
        <f t="shared" si="2"/>
        <v>58600</v>
      </c>
      <c r="V22" s="28" t="s">
        <v>430</v>
      </c>
      <c r="W22" s="28" t="s">
        <v>408</v>
      </c>
      <c r="X22" s="28" t="s">
        <v>29</v>
      </c>
      <c r="Y22" s="32">
        <v>43294</v>
      </c>
      <c r="Z22" s="33">
        <f t="shared" si="3"/>
        <v>58600</v>
      </c>
      <c r="AA22" s="20">
        <f t="shared" si="4"/>
        <v>41020</v>
      </c>
      <c r="AB22" s="20">
        <f t="shared" si="5"/>
        <v>41000</v>
      </c>
      <c r="AC22" s="33">
        <v>60900</v>
      </c>
      <c r="AD22" s="25"/>
    </row>
    <row r="23" spans="1:30" ht="49.5" x14ac:dyDescent="0.25">
      <c r="A23" s="12" t="s">
        <v>5970</v>
      </c>
      <c r="B23" s="40" t="s">
        <v>4413</v>
      </c>
      <c r="C23" s="12" t="s">
        <v>975</v>
      </c>
      <c r="D23" s="13" t="s">
        <v>959</v>
      </c>
      <c r="E23" s="13" t="s">
        <v>5298</v>
      </c>
      <c r="F23" s="12" t="s">
        <v>976</v>
      </c>
      <c r="G23" s="14" t="s">
        <v>969</v>
      </c>
      <c r="H23" s="14" t="s">
        <v>969</v>
      </c>
      <c r="I23" s="15" t="s">
        <v>969</v>
      </c>
      <c r="J23" s="12" t="s">
        <v>112</v>
      </c>
      <c r="K23" s="12" t="s">
        <v>426</v>
      </c>
      <c r="L23" s="12">
        <v>218</v>
      </c>
      <c r="M23" s="16">
        <v>218</v>
      </c>
      <c r="N23" s="14" t="s">
        <v>960</v>
      </c>
      <c r="O23" s="17">
        <v>64000</v>
      </c>
      <c r="P23" s="17">
        <v>21913.043478260901</v>
      </c>
      <c r="Q23" s="18">
        <v>85900</v>
      </c>
      <c r="R23" s="18">
        <f t="shared" si="0"/>
        <v>28486.956521739172</v>
      </c>
      <c r="S23" s="18">
        <v>0</v>
      </c>
      <c r="T23" s="18">
        <f t="shared" si="1"/>
        <v>92486.956521739165</v>
      </c>
      <c r="U23" s="18">
        <f t="shared" si="2"/>
        <v>92400</v>
      </c>
      <c r="V23" s="13" t="s">
        <v>34</v>
      </c>
      <c r="W23" s="13" t="s">
        <v>738</v>
      </c>
      <c r="X23" s="13" t="s">
        <v>35</v>
      </c>
      <c r="Y23" s="19">
        <v>43294</v>
      </c>
      <c r="Z23" s="20">
        <f t="shared" si="3"/>
        <v>92400</v>
      </c>
      <c r="AA23" s="20">
        <f t="shared" si="4"/>
        <v>64680</v>
      </c>
      <c r="AB23" s="20">
        <f t="shared" si="5"/>
        <v>64700</v>
      </c>
      <c r="AC23" s="20">
        <v>94000</v>
      </c>
      <c r="AD23" s="24"/>
    </row>
    <row r="24" spans="1:30" ht="49.5" x14ac:dyDescent="0.25">
      <c r="A24" s="12" t="s">
        <v>47</v>
      </c>
      <c r="B24" s="40" t="s">
        <v>4349</v>
      </c>
      <c r="C24" s="12" t="s">
        <v>5308</v>
      </c>
      <c r="D24" s="13" t="s">
        <v>740</v>
      </c>
      <c r="E24" s="13" t="s">
        <v>4324</v>
      </c>
      <c r="F24" s="12" t="s">
        <v>748</v>
      </c>
      <c r="G24" s="14" t="s">
        <v>3975</v>
      </c>
      <c r="H24" s="14" t="s">
        <v>3975</v>
      </c>
      <c r="I24" s="15" t="s">
        <v>749</v>
      </c>
      <c r="J24" s="12" t="s">
        <v>112</v>
      </c>
      <c r="K24" s="12"/>
      <c r="L24" s="12">
        <v>74</v>
      </c>
      <c r="M24" s="16">
        <v>74</v>
      </c>
      <c r="N24" s="14" t="s">
        <v>737</v>
      </c>
      <c r="O24" s="17">
        <v>159000</v>
      </c>
      <c r="P24" s="17">
        <v>68869.565217391297</v>
      </c>
      <c r="Q24" s="18">
        <v>227000</v>
      </c>
      <c r="R24" s="18">
        <f t="shared" si="0"/>
        <v>89530.434782608689</v>
      </c>
      <c r="S24" s="18">
        <v>0</v>
      </c>
      <c r="T24" s="18">
        <f t="shared" si="1"/>
        <v>248530.4347826087</v>
      </c>
      <c r="U24" s="18">
        <f t="shared" si="2"/>
        <v>248500</v>
      </c>
      <c r="V24" s="13" t="s">
        <v>23</v>
      </c>
      <c r="W24" s="13" t="s">
        <v>738</v>
      </c>
      <c r="X24" s="13" t="s">
        <v>35</v>
      </c>
      <c r="Y24" s="19">
        <v>43294</v>
      </c>
      <c r="Z24" s="20">
        <f t="shared" si="3"/>
        <v>248500</v>
      </c>
      <c r="AA24" s="20">
        <f t="shared" si="4"/>
        <v>173950</v>
      </c>
      <c r="AB24" s="20">
        <f t="shared" si="5"/>
        <v>174000</v>
      </c>
      <c r="AC24" s="20">
        <v>540700</v>
      </c>
      <c r="AD24" s="24"/>
    </row>
    <row r="25" spans="1:30" ht="34.5" customHeight="1" x14ac:dyDescent="0.25">
      <c r="A25" s="12" t="s">
        <v>5971</v>
      </c>
      <c r="B25" s="40" t="s">
        <v>4406</v>
      </c>
      <c r="C25" s="12" t="s">
        <v>956</v>
      </c>
      <c r="D25" s="13" t="s">
        <v>951</v>
      </c>
      <c r="E25" s="13" t="s">
        <v>5298</v>
      </c>
      <c r="F25" s="12" t="s">
        <v>957</v>
      </c>
      <c r="G25" s="14" t="s">
        <v>958</v>
      </c>
      <c r="H25" s="14" t="s">
        <v>958</v>
      </c>
      <c r="I25" s="15" t="s">
        <v>958</v>
      </c>
      <c r="J25" s="12" t="s">
        <v>112</v>
      </c>
      <c r="K25" s="12" t="s">
        <v>426</v>
      </c>
      <c r="L25" s="12">
        <v>217</v>
      </c>
      <c r="M25" s="16">
        <v>217</v>
      </c>
      <c r="N25" s="14" t="s">
        <v>952</v>
      </c>
      <c r="O25" s="17">
        <v>69500</v>
      </c>
      <c r="P25" s="17">
        <v>24886.956521739099</v>
      </c>
      <c r="Q25" s="18">
        <v>94300</v>
      </c>
      <c r="R25" s="18">
        <f t="shared" si="0"/>
        <v>32353.043478260832</v>
      </c>
      <c r="S25" s="18">
        <v>0</v>
      </c>
      <c r="T25" s="18">
        <f t="shared" si="1"/>
        <v>101853.04347826084</v>
      </c>
      <c r="U25" s="18">
        <f t="shared" si="2"/>
        <v>101800</v>
      </c>
      <c r="V25" s="13" t="s">
        <v>34</v>
      </c>
      <c r="W25" s="13" t="s">
        <v>738</v>
      </c>
      <c r="X25" s="13" t="s">
        <v>35</v>
      </c>
      <c r="Y25" s="19">
        <v>43294</v>
      </c>
      <c r="Z25" s="20">
        <f t="shared" si="3"/>
        <v>101800</v>
      </c>
      <c r="AA25" s="20">
        <f t="shared" si="4"/>
        <v>71260</v>
      </c>
      <c r="AB25" s="20">
        <f t="shared" si="5"/>
        <v>71300</v>
      </c>
      <c r="AC25" s="20">
        <v>103600</v>
      </c>
      <c r="AD25" s="24"/>
    </row>
    <row r="26" spans="1:30" ht="49.5" x14ac:dyDescent="0.25">
      <c r="A26" s="12" t="s">
        <v>135</v>
      </c>
      <c r="B26" s="40" t="s">
        <v>4410</v>
      </c>
      <c r="C26" s="12" t="s">
        <v>970</v>
      </c>
      <c r="D26" s="13" t="s">
        <v>959</v>
      </c>
      <c r="E26" s="13" t="s">
        <v>5298</v>
      </c>
      <c r="F26" s="12" t="s">
        <v>971</v>
      </c>
      <c r="G26" s="14" t="s">
        <v>972</v>
      </c>
      <c r="H26" s="14" t="s">
        <v>972</v>
      </c>
      <c r="I26" s="15" t="s">
        <v>972</v>
      </c>
      <c r="J26" s="12" t="s">
        <v>112</v>
      </c>
      <c r="K26" s="12" t="s">
        <v>426</v>
      </c>
      <c r="L26" s="12">
        <v>218</v>
      </c>
      <c r="M26" s="16">
        <v>218</v>
      </c>
      <c r="N26" s="14" t="s">
        <v>960</v>
      </c>
      <c r="O26" s="17">
        <v>64000</v>
      </c>
      <c r="P26" s="17">
        <v>21913.043478260901</v>
      </c>
      <c r="Q26" s="18">
        <v>85900</v>
      </c>
      <c r="R26" s="18">
        <f t="shared" si="0"/>
        <v>28486.956521739172</v>
      </c>
      <c r="S26" s="18">
        <v>0</v>
      </c>
      <c r="T26" s="18">
        <f t="shared" si="1"/>
        <v>92486.956521739165</v>
      </c>
      <c r="U26" s="18">
        <f t="shared" si="2"/>
        <v>92400</v>
      </c>
      <c r="V26" s="13" t="s">
        <v>34</v>
      </c>
      <c r="W26" s="13" t="s">
        <v>738</v>
      </c>
      <c r="X26" s="13" t="s">
        <v>35</v>
      </c>
      <c r="Y26" s="19">
        <v>43294</v>
      </c>
      <c r="Z26" s="20">
        <f t="shared" si="3"/>
        <v>92400</v>
      </c>
      <c r="AA26" s="20">
        <f t="shared" si="4"/>
        <v>64680</v>
      </c>
      <c r="AB26" s="20">
        <f t="shared" si="5"/>
        <v>64700</v>
      </c>
      <c r="AC26" s="20">
        <v>94000</v>
      </c>
      <c r="AD26" s="24"/>
    </row>
    <row r="27" spans="1:30" ht="45.75" customHeight="1" x14ac:dyDescent="0.25">
      <c r="A27" s="12" t="s">
        <v>5972</v>
      </c>
      <c r="B27" s="40" t="s">
        <v>4471</v>
      </c>
      <c r="C27" s="12" t="s">
        <v>1176</v>
      </c>
      <c r="D27" s="13" t="s">
        <v>1172</v>
      </c>
      <c r="E27" s="13" t="s">
        <v>5298</v>
      </c>
      <c r="F27" s="12" t="s">
        <v>1177</v>
      </c>
      <c r="G27" s="14" t="s">
        <v>1178</v>
      </c>
      <c r="H27" s="14" t="s">
        <v>1178</v>
      </c>
      <c r="I27" s="15" t="s">
        <v>1178</v>
      </c>
      <c r="J27" s="12" t="s">
        <v>112</v>
      </c>
      <c r="K27" s="12" t="s">
        <v>426</v>
      </c>
      <c r="L27" s="12">
        <v>261</v>
      </c>
      <c r="M27" s="16">
        <v>261</v>
      </c>
      <c r="N27" s="14" t="s">
        <v>1174</v>
      </c>
      <c r="O27" s="17">
        <v>10000</v>
      </c>
      <c r="P27" s="17">
        <v>3130.4347826087001</v>
      </c>
      <c r="Q27" s="18">
        <v>13100</v>
      </c>
      <c r="R27" s="18">
        <f t="shared" si="0"/>
        <v>4069.5652173913099</v>
      </c>
      <c r="S27" s="18">
        <v>0</v>
      </c>
      <c r="T27" s="18">
        <f t="shared" si="1"/>
        <v>14069.565217391309</v>
      </c>
      <c r="U27" s="18">
        <f t="shared" si="2"/>
        <v>14000</v>
      </c>
      <c r="V27" s="13" t="s">
        <v>34</v>
      </c>
      <c r="W27" s="13" t="s">
        <v>1038</v>
      </c>
      <c r="X27" s="13" t="s">
        <v>35</v>
      </c>
      <c r="Y27" s="19">
        <v>43294</v>
      </c>
      <c r="Z27" s="20">
        <f t="shared" si="3"/>
        <v>14000</v>
      </c>
      <c r="AA27" s="20">
        <f t="shared" si="4"/>
        <v>9800</v>
      </c>
      <c r="AB27" s="20">
        <f t="shared" si="5"/>
        <v>9800</v>
      </c>
      <c r="AC27" s="20">
        <v>14200</v>
      </c>
      <c r="AD27" s="24" t="s">
        <v>1175</v>
      </c>
    </row>
    <row r="28" spans="1:30" ht="49.5" x14ac:dyDescent="0.25">
      <c r="A28" s="12" t="s">
        <v>5973</v>
      </c>
      <c r="B28" s="40" t="s">
        <v>4433</v>
      </c>
      <c r="C28" s="12" t="s">
        <v>1050</v>
      </c>
      <c r="D28" s="13" t="s">
        <v>1051</v>
      </c>
      <c r="E28" s="13" t="s">
        <v>5298</v>
      </c>
      <c r="F28" s="12" t="s">
        <v>1052</v>
      </c>
      <c r="G28" s="14" t="s">
        <v>1053</v>
      </c>
      <c r="H28" s="14" t="s">
        <v>1053</v>
      </c>
      <c r="I28" s="15" t="s">
        <v>1053</v>
      </c>
      <c r="J28" s="12" t="s">
        <v>112</v>
      </c>
      <c r="K28" s="12" t="s">
        <v>426</v>
      </c>
      <c r="L28" s="12">
        <v>236</v>
      </c>
      <c r="M28" s="16">
        <v>236</v>
      </c>
      <c r="N28" s="14" t="s">
        <v>1054</v>
      </c>
      <c r="O28" s="17">
        <v>33000</v>
      </c>
      <c r="P28" s="17">
        <v>3130.4347826087001</v>
      </c>
      <c r="Q28" s="18">
        <v>36100</v>
      </c>
      <c r="R28" s="18">
        <f t="shared" si="0"/>
        <v>4069.5652173913099</v>
      </c>
      <c r="S28" s="18">
        <v>0</v>
      </c>
      <c r="T28" s="18">
        <f t="shared" si="1"/>
        <v>37069.565217391311</v>
      </c>
      <c r="U28" s="18">
        <f t="shared" si="2"/>
        <v>37000</v>
      </c>
      <c r="V28" s="13" t="s">
        <v>34</v>
      </c>
      <c r="W28" s="13" t="s">
        <v>1038</v>
      </c>
      <c r="X28" s="13" t="s">
        <v>35</v>
      </c>
      <c r="Y28" s="19">
        <v>43294</v>
      </c>
      <c r="Z28" s="20">
        <f t="shared" si="3"/>
        <v>37000</v>
      </c>
      <c r="AA28" s="20">
        <f t="shared" si="4"/>
        <v>25900</v>
      </c>
      <c r="AB28" s="20">
        <f t="shared" si="5"/>
        <v>25900</v>
      </c>
      <c r="AC28" s="20">
        <v>37200</v>
      </c>
      <c r="AD28" s="24"/>
    </row>
    <row r="29" spans="1:30" ht="49.5" x14ac:dyDescent="0.25">
      <c r="A29" s="12" t="s">
        <v>172</v>
      </c>
      <c r="B29" s="40" t="s">
        <v>4460</v>
      </c>
      <c r="C29" s="12" t="s">
        <v>1125</v>
      </c>
      <c r="D29" s="13" t="s">
        <v>1123</v>
      </c>
      <c r="E29" s="13" t="s">
        <v>5298</v>
      </c>
      <c r="F29" s="12" t="s">
        <v>1126</v>
      </c>
      <c r="G29" s="14" t="s">
        <v>1127</v>
      </c>
      <c r="H29" s="14" t="s">
        <v>1127</v>
      </c>
      <c r="I29" s="15" t="s">
        <v>1127</v>
      </c>
      <c r="J29" s="12" t="s">
        <v>112</v>
      </c>
      <c r="K29" s="12" t="s">
        <v>62</v>
      </c>
      <c r="L29" s="12">
        <v>239</v>
      </c>
      <c r="M29" s="80">
        <v>239</v>
      </c>
      <c r="N29" s="14" t="s">
        <v>1124</v>
      </c>
      <c r="O29" s="17">
        <v>48126</v>
      </c>
      <c r="P29" s="17">
        <v>23281.043478260901</v>
      </c>
      <c r="Q29" s="81">
        <v>71400</v>
      </c>
      <c r="R29" s="18">
        <f t="shared" si="0"/>
        <v>30265.35652173917</v>
      </c>
      <c r="S29" s="18">
        <v>0</v>
      </c>
      <c r="T29" s="18">
        <f t="shared" si="1"/>
        <v>78391.356521739173</v>
      </c>
      <c r="U29" s="18">
        <f t="shared" si="2"/>
        <v>78300</v>
      </c>
      <c r="V29" s="13" t="s">
        <v>34</v>
      </c>
      <c r="W29" s="13" t="s">
        <v>1038</v>
      </c>
      <c r="X29" s="13" t="s">
        <v>710</v>
      </c>
      <c r="Y29" s="19">
        <v>43320</v>
      </c>
      <c r="Z29" s="20">
        <f t="shared" si="3"/>
        <v>78300</v>
      </c>
      <c r="AA29" s="20">
        <f t="shared" si="4"/>
        <v>54810</v>
      </c>
      <c r="AB29" s="20">
        <f t="shared" si="5"/>
        <v>54800</v>
      </c>
      <c r="AC29" s="20">
        <v>80000</v>
      </c>
      <c r="AD29" s="24"/>
    </row>
    <row r="30" spans="1:30" ht="33" x14ac:dyDescent="0.25">
      <c r="A30" s="12" t="s">
        <v>347</v>
      </c>
      <c r="B30" s="40" t="s">
        <v>4457</v>
      </c>
      <c r="C30" s="12" t="s">
        <v>1128</v>
      </c>
      <c r="D30" s="13" t="s">
        <v>1123</v>
      </c>
      <c r="E30" s="13" t="s">
        <v>5298</v>
      </c>
      <c r="F30" s="12" t="s">
        <v>1129</v>
      </c>
      <c r="G30" s="14" t="s">
        <v>1130</v>
      </c>
      <c r="H30" s="14" t="s">
        <v>1130</v>
      </c>
      <c r="I30" s="15" t="s">
        <v>1130</v>
      </c>
      <c r="J30" s="12" t="s">
        <v>112</v>
      </c>
      <c r="K30" s="12" t="s">
        <v>62</v>
      </c>
      <c r="L30" s="12">
        <v>239</v>
      </c>
      <c r="M30" s="80">
        <v>239</v>
      </c>
      <c r="N30" s="14" t="s">
        <v>1124</v>
      </c>
      <c r="O30" s="17">
        <v>48126</v>
      </c>
      <c r="P30" s="17">
        <v>23281.043478260901</v>
      </c>
      <c r="Q30" s="81">
        <v>71400</v>
      </c>
      <c r="R30" s="18">
        <f t="shared" si="0"/>
        <v>30265.35652173917</v>
      </c>
      <c r="S30" s="18">
        <v>0</v>
      </c>
      <c r="T30" s="18">
        <f t="shared" si="1"/>
        <v>78391.356521739173</v>
      </c>
      <c r="U30" s="18">
        <f t="shared" si="2"/>
        <v>78300</v>
      </c>
      <c r="V30" s="13" t="s">
        <v>34</v>
      </c>
      <c r="W30" s="13" t="s">
        <v>1038</v>
      </c>
      <c r="X30" s="13" t="s">
        <v>710</v>
      </c>
      <c r="Y30" s="19">
        <v>43320</v>
      </c>
      <c r="Z30" s="20">
        <f t="shared" si="3"/>
        <v>78300</v>
      </c>
      <c r="AA30" s="20">
        <f t="shared" si="4"/>
        <v>54810</v>
      </c>
      <c r="AB30" s="20">
        <f t="shared" si="5"/>
        <v>54800</v>
      </c>
      <c r="AC30" s="20">
        <v>80000</v>
      </c>
      <c r="AD30" s="24"/>
    </row>
    <row r="31" spans="1:30" ht="33" x14ac:dyDescent="0.25">
      <c r="A31" s="12" t="s">
        <v>304</v>
      </c>
      <c r="B31" s="40" t="s">
        <v>4461</v>
      </c>
      <c r="C31" s="12" t="s">
        <v>1131</v>
      </c>
      <c r="D31" s="13" t="s">
        <v>1123</v>
      </c>
      <c r="E31" s="13" t="s">
        <v>5298</v>
      </c>
      <c r="F31" s="12" t="s">
        <v>1132</v>
      </c>
      <c r="G31" s="14" t="s">
        <v>1133</v>
      </c>
      <c r="H31" s="14" t="s">
        <v>1133</v>
      </c>
      <c r="I31" s="15" t="s">
        <v>1133</v>
      </c>
      <c r="J31" s="12" t="s">
        <v>112</v>
      </c>
      <c r="K31" s="12" t="s">
        <v>62</v>
      </c>
      <c r="L31" s="12">
        <v>239</v>
      </c>
      <c r="M31" s="80">
        <v>239</v>
      </c>
      <c r="N31" s="14" t="s">
        <v>1124</v>
      </c>
      <c r="O31" s="17">
        <v>48126</v>
      </c>
      <c r="P31" s="17">
        <v>23281.043478260901</v>
      </c>
      <c r="Q31" s="81">
        <v>71400</v>
      </c>
      <c r="R31" s="18">
        <f t="shared" si="0"/>
        <v>30265.35652173917</v>
      </c>
      <c r="S31" s="18">
        <v>0</v>
      </c>
      <c r="T31" s="18">
        <f t="shared" si="1"/>
        <v>78391.356521739173</v>
      </c>
      <c r="U31" s="18">
        <f t="shared" si="2"/>
        <v>78300</v>
      </c>
      <c r="V31" s="13" t="s">
        <v>34</v>
      </c>
      <c r="W31" s="13" t="s">
        <v>1038</v>
      </c>
      <c r="X31" s="13" t="s">
        <v>710</v>
      </c>
      <c r="Y31" s="19">
        <v>43320</v>
      </c>
      <c r="Z31" s="20">
        <f t="shared" si="3"/>
        <v>78300</v>
      </c>
      <c r="AA31" s="20">
        <f t="shared" si="4"/>
        <v>54810</v>
      </c>
      <c r="AB31" s="20">
        <f t="shared" si="5"/>
        <v>54800</v>
      </c>
      <c r="AC31" s="20">
        <v>80000</v>
      </c>
      <c r="AD31" s="24"/>
    </row>
    <row r="32" spans="1:30" ht="33" x14ac:dyDescent="0.25">
      <c r="A32" s="12" t="s">
        <v>5974</v>
      </c>
      <c r="B32" s="40" t="s">
        <v>4458</v>
      </c>
      <c r="C32" s="12" t="s">
        <v>1134</v>
      </c>
      <c r="D32" s="13" t="s">
        <v>1123</v>
      </c>
      <c r="E32" s="13" t="s">
        <v>5298</v>
      </c>
      <c r="F32" s="12" t="s">
        <v>1135</v>
      </c>
      <c r="G32" s="14" t="s">
        <v>1136</v>
      </c>
      <c r="H32" s="14" t="s">
        <v>1136</v>
      </c>
      <c r="I32" s="15" t="s">
        <v>1136</v>
      </c>
      <c r="J32" s="12" t="s">
        <v>112</v>
      </c>
      <c r="K32" s="12" t="s">
        <v>62</v>
      </c>
      <c r="L32" s="12">
        <v>239</v>
      </c>
      <c r="M32" s="80">
        <v>239</v>
      </c>
      <c r="N32" s="14" t="s">
        <v>1124</v>
      </c>
      <c r="O32" s="17">
        <v>48126</v>
      </c>
      <c r="P32" s="17">
        <v>23281.043478260901</v>
      </c>
      <c r="Q32" s="81">
        <v>71400</v>
      </c>
      <c r="R32" s="18">
        <f t="shared" si="0"/>
        <v>30265.35652173917</v>
      </c>
      <c r="S32" s="18">
        <v>0</v>
      </c>
      <c r="T32" s="18">
        <f t="shared" si="1"/>
        <v>78391.356521739173</v>
      </c>
      <c r="U32" s="18">
        <f t="shared" si="2"/>
        <v>78300</v>
      </c>
      <c r="V32" s="13" t="s">
        <v>34</v>
      </c>
      <c r="W32" s="13" t="s">
        <v>1038</v>
      </c>
      <c r="X32" s="13" t="s">
        <v>710</v>
      </c>
      <c r="Y32" s="19">
        <v>43320</v>
      </c>
      <c r="Z32" s="20">
        <f t="shared" si="3"/>
        <v>78300</v>
      </c>
      <c r="AA32" s="20">
        <f t="shared" si="4"/>
        <v>54810</v>
      </c>
      <c r="AB32" s="20">
        <f t="shared" si="5"/>
        <v>54800</v>
      </c>
      <c r="AC32" s="20">
        <v>80000</v>
      </c>
      <c r="AD32" s="24"/>
    </row>
    <row r="33" spans="1:30" ht="33" x14ac:dyDescent="0.25">
      <c r="A33" s="12" t="s">
        <v>5975</v>
      </c>
      <c r="B33" s="40" t="s">
        <v>4459</v>
      </c>
      <c r="C33" s="12" t="s">
        <v>1137</v>
      </c>
      <c r="D33" s="13" t="s">
        <v>1123</v>
      </c>
      <c r="E33" s="13" t="s">
        <v>5298</v>
      </c>
      <c r="F33" s="12" t="s">
        <v>1138</v>
      </c>
      <c r="G33" s="14" t="s">
        <v>1139</v>
      </c>
      <c r="H33" s="14" t="s">
        <v>1139</v>
      </c>
      <c r="I33" s="15" t="s">
        <v>1139</v>
      </c>
      <c r="J33" s="12" t="s">
        <v>112</v>
      </c>
      <c r="K33" s="12" t="s">
        <v>62</v>
      </c>
      <c r="L33" s="12">
        <v>239</v>
      </c>
      <c r="M33" s="80">
        <v>239</v>
      </c>
      <c r="N33" s="14" t="s">
        <v>1124</v>
      </c>
      <c r="O33" s="17">
        <v>48126</v>
      </c>
      <c r="P33" s="17">
        <v>23281.043478260901</v>
      </c>
      <c r="Q33" s="81">
        <v>71400</v>
      </c>
      <c r="R33" s="18">
        <f t="shared" si="0"/>
        <v>30265.35652173917</v>
      </c>
      <c r="S33" s="18">
        <v>0</v>
      </c>
      <c r="T33" s="18">
        <f t="shared" si="1"/>
        <v>78391.356521739173</v>
      </c>
      <c r="U33" s="18">
        <f t="shared" si="2"/>
        <v>78300</v>
      </c>
      <c r="V33" s="13" t="s">
        <v>34</v>
      </c>
      <c r="W33" s="13" t="s">
        <v>1038</v>
      </c>
      <c r="X33" s="13" t="s">
        <v>710</v>
      </c>
      <c r="Y33" s="19">
        <v>43320</v>
      </c>
      <c r="Z33" s="20">
        <f t="shared" si="3"/>
        <v>78300</v>
      </c>
      <c r="AA33" s="20">
        <f t="shared" si="4"/>
        <v>54810</v>
      </c>
      <c r="AB33" s="20">
        <f t="shared" si="5"/>
        <v>54800</v>
      </c>
      <c r="AC33" s="20">
        <v>80000</v>
      </c>
      <c r="AD33" s="24"/>
    </row>
    <row r="34" spans="1:30" ht="66" x14ac:dyDescent="0.25">
      <c r="A34" s="12" t="s">
        <v>173</v>
      </c>
      <c r="B34" s="40" t="s">
        <v>4536</v>
      </c>
      <c r="C34" s="12" t="s">
        <v>1371</v>
      </c>
      <c r="D34" s="13" t="s">
        <v>1309</v>
      </c>
      <c r="E34" s="13" t="s">
        <v>4326</v>
      </c>
      <c r="F34" s="12" t="s">
        <v>1372</v>
      </c>
      <c r="G34" s="14" t="s">
        <v>1321</v>
      </c>
      <c r="H34" s="14" t="s">
        <v>1321</v>
      </c>
      <c r="I34" s="15" t="s">
        <v>1321</v>
      </c>
      <c r="J34" s="12" t="s">
        <v>112</v>
      </c>
      <c r="K34" s="12" t="s">
        <v>62</v>
      </c>
      <c r="L34" s="12">
        <v>289</v>
      </c>
      <c r="M34" s="16">
        <v>289</v>
      </c>
      <c r="N34" s="14" t="s">
        <v>1310</v>
      </c>
      <c r="O34" s="17">
        <v>47000</v>
      </c>
      <c r="P34" s="17">
        <v>22382.608695652201</v>
      </c>
      <c r="Q34" s="18">
        <v>69300</v>
      </c>
      <c r="R34" s="18">
        <f t="shared" si="0"/>
        <v>29097.391304347861</v>
      </c>
      <c r="S34" s="18">
        <v>0</v>
      </c>
      <c r="T34" s="18">
        <f t="shared" si="1"/>
        <v>76097.391304347868</v>
      </c>
      <c r="U34" s="18">
        <f t="shared" si="2"/>
        <v>76000</v>
      </c>
      <c r="V34" s="13" t="s">
        <v>1039</v>
      </c>
      <c r="W34" s="13" t="s">
        <v>1038</v>
      </c>
      <c r="X34" s="13" t="s">
        <v>30</v>
      </c>
      <c r="Y34" s="19">
        <v>43294</v>
      </c>
      <c r="Z34" s="20">
        <f t="shared" si="3"/>
        <v>76000</v>
      </c>
      <c r="AA34" s="20">
        <f t="shared" si="4"/>
        <v>53200</v>
      </c>
      <c r="AB34" s="20">
        <f t="shared" si="5"/>
        <v>53200</v>
      </c>
      <c r="AC34" s="20">
        <v>77700</v>
      </c>
      <c r="AD34" s="24"/>
    </row>
    <row r="35" spans="1:30" ht="49.5" x14ac:dyDescent="0.25">
      <c r="A35" s="12" t="s">
        <v>311</v>
      </c>
      <c r="B35" s="40" t="s">
        <v>4515</v>
      </c>
      <c r="C35" s="12" t="s">
        <v>1328</v>
      </c>
      <c r="D35" s="13" t="s">
        <v>1309</v>
      </c>
      <c r="E35" s="13" t="s">
        <v>5298</v>
      </c>
      <c r="F35" s="12" t="s">
        <v>1329</v>
      </c>
      <c r="G35" s="14" t="s">
        <v>1330</v>
      </c>
      <c r="H35" s="14" t="s">
        <v>1330</v>
      </c>
      <c r="I35" s="15" t="s">
        <v>1330</v>
      </c>
      <c r="J35" s="12" t="s">
        <v>112</v>
      </c>
      <c r="K35" s="12" t="s">
        <v>62</v>
      </c>
      <c r="L35" s="12">
        <v>289</v>
      </c>
      <c r="M35" s="16">
        <v>289</v>
      </c>
      <c r="N35" s="14" t="s">
        <v>1310</v>
      </c>
      <c r="O35" s="17">
        <v>47000</v>
      </c>
      <c r="P35" s="17">
        <v>22382.608695652201</v>
      </c>
      <c r="Q35" s="18">
        <v>69300</v>
      </c>
      <c r="R35" s="18">
        <f t="shared" si="0"/>
        <v>29097.391304347861</v>
      </c>
      <c r="S35" s="18">
        <v>0</v>
      </c>
      <c r="T35" s="18">
        <f t="shared" si="1"/>
        <v>76097.391304347868</v>
      </c>
      <c r="U35" s="18">
        <f t="shared" si="2"/>
        <v>76000</v>
      </c>
      <c r="V35" s="13" t="s">
        <v>34</v>
      </c>
      <c r="W35" s="13" t="s">
        <v>1038</v>
      </c>
      <c r="X35" s="13" t="s">
        <v>35</v>
      </c>
      <c r="Y35" s="19">
        <v>43294</v>
      </c>
      <c r="Z35" s="20">
        <f t="shared" si="3"/>
        <v>76000</v>
      </c>
      <c r="AA35" s="20">
        <f t="shared" si="4"/>
        <v>53200</v>
      </c>
      <c r="AB35" s="20">
        <f t="shared" si="5"/>
        <v>53200</v>
      </c>
      <c r="AC35" s="20">
        <v>77700</v>
      </c>
      <c r="AD35" s="24"/>
    </row>
    <row r="36" spans="1:30" ht="49.5" x14ac:dyDescent="0.25">
      <c r="A36" s="12" t="s">
        <v>312</v>
      </c>
      <c r="B36" s="53" t="s">
        <v>4512</v>
      </c>
      <c r="C36" s="54" t="s">
        <v>1334</v>
      </c>
      <c r="D36" s="44" t="s">
        <v>1309</v>
      </c>
      <c r="E36" s="44" t="s">
        <v>5298</v>
      </c>
      <c r="F36" s="54" t="s">
        <v>1335</v>
      </c>
      <c r="G36" s="49" t="s">
        <v>1336</v>
      </c>
      <c r="H36" s="49" t="s">
        <v>1336</v>
      </c>
      <c r="I36" s="50" t="s">
        <v>1336</v>
      </c>
      <c r="J36" s="54" t="s">
        <v>112</v>
      </c>
      <c r="K36" s="54" t="s">
        <v>62</v>
      </c>
      <c r="L36" s="54">
        <v>289</v>
      </c>
      <c r="M36" s="55">
        <v>289</v>
      </c>
      <c r="N36" s="49" t="s">
        <v>1310</v>
      </c>
      <c r="O36" s="56">
        <v>47000</v>
      </c>
      <c r="P36" s="56">
        <v>22382.608695652201</v>
      </c>
      <c r="Q36" s="57">
        <v>69300</v>
      </c>
      <c r="R36" s="57">
        <f t="shared" si="0"/>
        <v>29097.391304347861</v>
      </c>
      <c r="S36" s="57">
        <v>0</v>
      </c>
      <c r="T36" s="57">
        <f t="shared" si="1"/>
        <v>76097.391304347868</v>
      </c>
      <c r="U36" s="57">
        <f t="shared" si="2"/>
        <v>76000</v>
      </c>
      <c r="V36" s="44" t="s">
        <v>34</v>
      </c>
      <c r="W36" s="44" t="s">
        <v>1038</v>
      </c>
      <c r="X36" s="44" t="s">
        <v>35</v>
      </c>
      <c r="Y36" s="58">
        <v>43294</v>
      </c>
      <c r="Z36" s="59">
        <f t="shared" si="3"/>
        <v>76000</v>
      </c>
      <c r="AA36" s="20">
        <f t="shared" si="4"/>
        <v>53200</v>
      </c>
      <c r="AB36" s="20">
        <f t="shared" si="5"/>
        <v>53200</v>
      </c>
      <c r="AC36" s="59">
        <v>77700</v>
      </c>
      <c r="AD36" s="60"/>
    </row>
    <row r="37" spans="1:30" ht="49.5" x14ac:dyDescent="0.25">
      <c r="A37" s="12" t="s">
        <v>144</v>
      </c>
      <c r="B37" s="40" t="s">
        <v>4513</v>
      </c>
      <c r="C37" s="12" t="s">
        <v>1337</v>
      </c>
      <c r="D37" s="13" t="s">
        <v>1309</v>
      </c>
      <c r="E37" s="13" t="s">
        <v>5298</v>
      </c>
      <c r="F37" s="12" t="s">
        <v>1338</v>
      </c>
      <c r="G37" s="14" t="s">
        <v>1339</v>
      </c>
      <c r="H37" s="14" t="s">
        <v>1339</v>
      </c>
      <c r="I37" s="15" t="s">
        <v>1339</v>
      </c>
      <c r="J37" s="12" t="s">
        <v>112</v>
      </c>
      <c r="K37" s="12" t="s">
        <v>62</v>
      </c>
      <c r="L37" s="12">
        <v>289</v>
      </c>
      <c r="M37" s="16">
        <v>289</v>
      </c>
      <c r="N37" s="14" t="s">
        <v>1310</v>
      </c>
      <c r="O37" s="17">
        <v>47000</v>
      </c>
      <c r="P37" s="17">
        <v>22382.608695652201</v>
      </c>
      <c r="Q37" s="18">
        <v>69300</v>
      </c>
      <c r="R37" s="18">
        <f t="shared" si="0"/>
        <v>29097.391304347861</v>
      </c>
      <c r="S37" s="18">
        <v>0</v>
      </c>
      <c r="T37" s="18">
        <f t="shared" si="1"/>
        <v>76097.391304347868</v>
      </c>
      <c r="U37" s="18">
        <f t="shared" si="2"/>
        <v>76000</v>
      </c>
      <c r="V37" s="13" t="s">
        <v>34</v>
      </c>
      <c r="W37" s="13" t="s">
        <v>1038</v>
      </c>
      <c r="X37" s="13" t="s">
        <v>35</v>
      </c>
      <c r="Y37" s="19">
        <v>43294</v>
      </c>
      <c r="Z37" s="20">
        <f t="shared" si="3"/>
        <v>76000</v>
      </c>
      <c r="AA37" s="20">
        <f t="shared" si="4"/>
        <v>53200</v>
      </c>
      <c r="AB37" s="20">
        <f t="shared" si="5"/>
        <v>53200</v>
      </c>
      <c r="AC37" s="20">
        <v>77700</v>
      </c>
      <c r="AD37" s="24"/>
    </row>
    <row r="38" spans="1:30" ht="49.5" x14ac:dyDescent="0.25">
      <c r="A38" s="12" t="s">
        <v>113</v>
      </c>
      <c r="B38" s="40" t="s">
        <v>4441</v>
      </c>
      <c r="C38" s="12" t="s">
        <v>1058</v>
      </c>
      <c r="D38" s="13" t="s">
        <v>1051</v>
      </c>
      <c r="E38" s="13" t="s">
        <v>5298</v>
      </c>
      <c r="F38" s="12" t="s">
        <v>1059</v>
      </c>
      <c r="G38" s="14" t="s">
        <v>1060</v>
      </c>
      <c r="H38" s="14" t="s">
        <v>1060</v>
      </c>
      <c r="I38" s="15" t="s">
        <v>1060</v>
      </c>
      <c r="J38" s="12" t="s">
        <v>112</v>
      </c>
      <c r="K38" s="12" t="s">
        <v>426</v>
      </c>
      <c r="L38" s="12">
        <v>236</v>
      </c>
      <c r="M38" s="16">
        <v>236</v>
      </c>
      <c r="N38" s="14" t="s">
        <v>1054</v>
      </c>
      <c r="O38" s="17">
        <v>33000</v>
      </c>
      <c r="P38" s="17">
        <v>3130.4347826087001</v>
      </c>
      <c r="Q38" s="18">
        <v>36100</v>
      </c>
      <c r="R38" s="18">
        <f t="shared" si="0"/>
        <v>4069.5652173913099</v>
      </c>
      <c r="S38" s="18">
        <v>0</v>
      </c>
      <c r="T38" s="18">
        <f t="shared" si="1"/>
        <v>37069.565217391311</v>
      </c>
      <c r="U38" s="18">
        <f t="shared" si="2"/>
        <v>37000</v>
      </c>
      <c r="V38" s="13" t="s">
        <v>34</v>
      </c>
      <c r="W38" s="13" t="s">
        <v>1038</v>
      </c>
      <c r="X38" s="13" t="s">
        <v>35</v>
      </c>
      <c r="Y38" s="19">
        <v>43294</v>
      </c>
      <c r="Z38" s="20">
        <f t="shared" si="3"/>
        <v>37000</v>
      </c>
      <c r="AA38" s="20">
        <f t="shared" si="4"/>
        <v>25900</v>
      </c>
      <c r="AB38" s="20">
        <f t="shared" si="5"/>
        <v>25900</v>
      </c>
      <c r="AC38" s="20">
        <v>37200</v>
      </c>
      <c r="AD38" s="24"/>
    </row>
    <row r="39" spans="1:30" ht="49.5" x14ac:dyDescent="0.25">
      <c r="A39" s="12" t="s">
        <v>83</v>
      </c>
      <c r="B39" s="40" t="s">
        <v>4442</v>
      </c>
      <c r="C39" s="12" t="s">
        <v>1064</v>
      </c>
      <c r="D39" s="13" t="s">
        <v>1051</v>
      </c>
      <c r="E39" s="13" t="s">
        <v>5298</v>
      </c>
      <c r="F39" s="12" t="s">
        <v>1065</v>
      </c>
      <c r="G39" s="14" t="s">
        <v>1066</v>
      </c>
      <c r="H39" s="14" t="s">
        <v>1066</v>
      </c>
      <c r="I39" s="15" t="s">
        <v>1066</v>
      </c>
      <c r="J39" s="12" t="s">
        <v>112</v>
      </c>
      <c r="K39" s="12" t="s">
        <v>426</v>
      </c>
      <c r="L39" s="12">
        <v>236</v>
      </c>
      <c r="M39" s="16">
        <v>236</v>
      </c>
      <c r="N39" s="14" t="s">
        <v>1054</v>
      </c>
      <c r="O39" s="17">
        <v>33000</v>
      </c>
      <c r="P39" s="17">
        <v>3130.4347826087001</v>
      </c>
      <c r="Q39" s="18">
        <v>36100</v>
      </c>
      <c r="R39" s="18">
        <f t="shared" si="0"/>
        <v>4069.5652173913099</v>
      </c>
      <c r="S39" s="18">
        <v>0</v>
      </c>
      <c r="T39" s="18">
        <f t="shared" si="1"/>
        <v>37069.565217391311</v>
      </c>
      <c r="U39" s="18">
        <f t="shared" si="2"/>
        <v>37000</v>
      </c>
      <c r="V39" s="13" t="s">
        <v>34</v>
      </c>
      <c r="W39" s="13" t="s">
        <v>1038</v>
      </c>
      <c r="X39" s="13" t="s">
        <v>35</v>
      </c>
      <c r="Y39" s="19">
        <v>43294</v>
      </c>
      <c r="Z39" s="20">
        <f t="shared" si="3"/>
        <v>37000</v>
      </c>
      <c r="AA39" s="20">
        <f t="shared" si="4"/>
        <v>25900</v>
      </c>
      <c r="AB39" s="20">
        <f t="shared" si="5"/>
        <v>25900</v>
      </c>
      <c r="AC39" s="20">
        <v>37200</v>
      </c>
      <c r="AD39" s="24"/>
    </row>
    <row r="40" spans="1:30" ht="49.5" x14ac:dyDescent="0.25">
      <c r="A40" s="12" t="s">
        <v>114</v>
      </c>
      <c r="B40" s="40" t="s">
        <v>4435</v>
      </c>
      <c r="C40" s="12" t="s">
        <v>1079</v>
      </c>
      <c r="D40" s="13" t="s">
        <v>1051</v>
      </c>
      <c r="E40" s="13" t="s">
        <v>5298</v>
      </c>
      <c r="F40" s="12" t="s">
        <v>1080</v>
      </c>
      <c r="G40" s="14" t="s">
        <v>1081</v>
      </c>
      <c r="H40" s="14" t="s">
        <v>1081</v>
      </c>
      <c r="I40" s="15" t="s">
        <v>1081</v>
      </c>
      <c r="J40" s="12" t="s">
        <v>112</v>
      </c>
      <c r="K40" s="12" t="s">
        <v>426</v>
      </c>
      <c r="L40" s="12">
        <v>236</v>
      </c>
      <c r="M40" s="16">
        <v>236</v>
      </c>
      <c r="N40" s="14" t="s">
        <v>1054</v>
      </c>
      <c r="O40" s="17">
        <v>33000</v>
      </c>
      <c r="P40" s="17">
        <v>3130.4347826087001</v>
      </c>
      <c r="Q40" s="18">
        <v>36100</v>
      </c>
      <c r="R40" s="18">
        <f t="shared" si="0"/>
        <v>4069.5652173913099</v>
      </c>
      <c r="S40" s="18">
        <v>0</v>
      </c>
      <c r="T40" s="18">
        <f t="shared" si="1"/>
        <v>37069.565217391311</v>
      </c>
      <c r="U40" s="18">
        <f t="shared" si="2"/>
        <v>37000</v>
      </c>
      <c r="V40" s="13" t="s">
        <v>34</v>
      </c>
      <c r="W40" s="13" t="s">
        <v>1038</v>
      </c>
      <c r="X40" s="13" t="s">
        <v>35</v>
      </c>
      <c r="Y40" s="19">
        <v>43294</v>
      </c>
      <c r="Z40" s="20">
        <f t="shared" si="3"/>
        <v>37000</v>
      </c>
      <c r="AA40" s="20">
        <f t="shared" si="4"/>
        <v>25900</v>
      </c>
      <c r="AB40" s="20">
        <f t="shared" si="5"/>
        <v>25900</v>
      </c>
      <c r="AC40" s="20">
        <v>37200</v>
      </c>
      <c r="AD40" s="24"/>
    </row>
    <row r="41" spans="1:30" ht="49.5" x14ac:dyDescent="0.25">
      <c r="A41" s="12" t="s">
        <v>115</v>
      </c>
      <c r="B41" s="40" t="s">
        <v>4434</v>
      </c>
      <c r="C41" s="12" t="s">
        <v>1083</v>
      </c>
      <c r="D41" s="13" t="s">
        <v>1051</v>
      </c>
      <c r="E41" s="13" t="s">
        <v>5298</v>
      </c>
      <c r="F41" s="12" t="s">
        <v>1084</v>
      </c>
      <c r="G41" s="14" t="s">
        <v>1085</v>
      </c>
      <c r="H41" s="14" t="s">
        <v>1085</v>
      </c>
      <c r="I41" s="15" t="s">
        <v>1085</v>
      </c>
      <c r="J41" s="12" t="s">
        <v>112</v>
      </c>
      <c r="K41" s="12" t="s">
        <v>426</v>
      </c>
      <c r="L41" s="12">
        <v>236</v>
      </c>
      <c r="M41" s="16">
        <v>236</v>
      </c>
      <c r="N41" s="14" t="s">
        <v>1054</v>
      </c>
      <c r="O41" s="17">
        <v>33000</v>
      </c>
      <c r="P41" s="17">
        <v>3130.4347826087001</v>
      </c>
      <c r="Q41" s="18">
        <v>36100</v>
      </c>
      <c r="R41" s="18">
        <f t="shared" si="0"/>
        <v>4069.5652173913099</v>
      </c>
      <c r="S41" s="18">
        <v>0</v>
      </c>
      <c r="T41" s="18">
        <f t="shared" si="1"/>
        <v>37069.565217391311</v>
      </c>
      <c r="U41" s="18">
        <f t="shared" si="2"/>
        <v>37000</v>
      </c>
      <c r="V41" s="13" t="s">
        <v>34</v>
      </c>
      <c r="W41" s="13" t="s">
        <v>1038</v>
      </c>
      <c r="X41" s="13" t="s">
        <v>35</v>
      </c>
      <c r="Y41" s="19">
        <v>43294</v>
      </c>
      <c r="Z41" s="20">
        <f t="shared" si="3"/>
        <v>37000</v>
      </c>
      <c r="AA41" s="20">
        <f t="shared" si="4"/>
        <v>25900</v>
      </c>
      <c r="AB41" s="20">
        <f t="shared" si="5"/>
        <v>25900</v>
      </c>
      <c r="AC41" s="20">
        <v>37200</v>
      </c>
      <c r="AD41" s="24"/>
    </row>
    <row r="42" spans="1:30" ht="49.5" x14ac:dyDescent="0.25">
      <c r="A42" s="12" t="s">
        <v>116</v>
      </c>
      <c r="B42" s="40" t="s">
        <v>4444</v>
      </c>
      <c r="C42" s="12" t="s">
        <v>1115</v>
      </c>
      <c r="D42" s="13" t="s">
        <v>1051</v>
      </c>
      <c r="E42" s="13" t="s">
        <v>4335</v>
      </c>
      <c r="F42" s="12" t="s">
        <v>1116</v>
      </c>
      <c r="G42" s="14" t="s">
        <v>1117</v>
      </c>
      <c r="H42" s="14" t="s">
        <v>1117</v>
      </c>
      <c r="I42" s="15" t="s">
        <v>1117</v>
      </c>
      <c r="J42" s="12" t="s">
        <v>112</v>
      </c>
      <c r="K42" s="12"/>
      <c r="L42" s="12">
        <v>236</v>
      </c>
      <c r="M42" s="16">
        <v>236</v>
      </c>
      <c r="N42" s="14" t="s">
        <v>1054</v>
      </c>
      <c r="O42" s="17">
        <v>33000</v>
      </c>
      <c r="P42" s="17">
        <v>3130.4347826087001</v>
      </c>
      <c r="Q42" s="18">
        <v>36100</v>
      </c>
      <c r="R42" s="18">
        <f t="shared" si="0"/>
        <v>4069.5652173913099</v>
      </c>
      <c r="S42" s="18">
        <v>0</v>
      </c>
      <c r="T42" s="18">
        <f t="shared" si="1"/>
        <v>37069.565217391311</v>
      </c>
      <c r="U42" s="18">
        <f t="shared" si="2"/>
        <v>37000</v>
      </c>
      <c r="V42" s="13" t="s">
        <v>1037</v>
      </c>
      <c r="W42" s="13" t="s">
        <v>1038</v>
      </c>
      <c r="X42" s="13" t="s">
        <v>30</v>
      </c>
      <c r="Y42" s="19">
        <v>43294</v>
      </c>
      <c r="Z42" s="20">
        <f t="shared" si="3"/>
        <v>37000</v>
      </c>
      <c r="AA42" s="20">
        <f t="shared" si="4"/>
        <v>25900</v>
      </c>
      <c r="AB42" s="20">
        <f t="shared" si="5"/>
        <v>25900</v>
      </c>
      <c r="AC42" s="20">
        <v>37200</v>
      </c>
      <c r="AD42" s="24"/>
    </row>
    <row r="43" spans="1:30" ht="33" x14ac:dyDescent="0.25">
      <c r="A43" s="12" t="s">
        <v>133</v>
      </c>
      <c r="B43" s="40" t="s">
        <v>4486</v>
      </c>
      <c r="C43" s="12" t="s">
        <v>1227</v>
      </c>
      <c r="D43" s="13" t="s">
        <v>1228</v>
      </c>
      <c r="E43" s="13" t="s">
        <v>5298</v>
      </c>
      <c r="F43" s="12" t="s">
        <v>1229</v>
      </c>
      <c r="G43" s="14" t="s">
        <v>1230</v>
      </c>
      <c r="H43" s="14" t="s">
        <v>1230</v>
      </c>
      <c r="I43" s="15" t="s">
        <v>1230</v>
      </c>
      <c r="J43" s="12" t="s">
        <v>112</v>
      </c>
      <c r="K43" s="12"/>
      <c r="L43" s="12">
        <v>278</v>
      </c>
      <c r="M43" s="16">
        <v>278</v>
      </c>
      <c r="N43" s="14" t="s">
        <v>1230</v>
      </c>
      <c r="O43" s="17">
        <v>5000</v>
      </c>
      <c r="P43" s="17">
        <v>7513.04347826087</v>
      </c>
      <c r="Q43" s="18">
        <v>12500</v>
      </c>
      <c r="R43" s="18">
        <f t="shared" si="0"/>
        <v>9766.9565217391319</v>
      </c>
      <c r="S43" s="18">
        <v>0</v>
      </c>
      <c r="T43" s="18">
        <f t="shared" si="1"/>
        <v>14766.956521739132</v>
      </c>
      <c r="U43" s="18">
        <f t="shared" si="2"/>
        <v>14700</v>
      </c>
      <c r="V43" s="13" t="s">
        <v>34</v>
      </c>
      <c r="W43" s="13" t="s">
        <v>1038</v>
      </c>
      <c r="X43" s="13" t="s">
        <v>46</v>
      </c>
      <c r="Y43" s="19">
        <v>43294</v>
      </c>
      <c r="Z43" s="20">
        <f t="shared" si="3"/>
        <v>14700</v>
      </c>
      <c r="AA43" s="20">
        <f t="shared" si="4"/>
        <v>10290</v>
      </c>
      <c r="AB43" s="20">
        <f t="shared" si="5"/>
        <v>10300</v>
      </c>
      <c r="AC43" s="20">
        <v>15300</v>
      </c>
      <c r="AD43" s="24"/>
    </row>
    <row r="44" spans="1:30" ht="49.5" x14ac:dyDescent="0.25">
      <c r="A44" s="12" t="s">
        <v>5976</v>
      </c>
      <c r="B44" s="40" t="s">
        <v>4485</v>
      </c>
      <c r="C44" s="12" t="s">
        <v>1221</v>
      </c>
      <c r="D44" s="13" t="s">
        <v>1202</v>
      </c>
      <c r="E44" s="13" t="s">
        <v>4335</v>
      </c>
      <c r="F44" s="12" t="s">
        <v>1222</v>
      </c>
      <c r="G44" s="14" t="s">
        <v>1223</v>
      </c>
      <c r="H44" s="14" t="s">
        <v>1223</v>
      </c>
      <c r="I44" s="15" t="s">
        <v>1223</v>
      </c>
      <c r="J44" s="12" t="s">
        <v>112</v>
      </c>
      <c r="K44" s="12"/>
      <c r="L44" s="12">
        <v>277</v>
      </c>
      <c r="M44" s="16">
        <v>277</v>
      </c>
      <c r="N44" s="14" t="s">
        <v>1205</v>
      </c>
      <c r="O44" s="17">
        <v>21400</v>
      </c>
      <c r="P44" s="17">
        <v>9234.7826086956502</v>
      </c>
      <c r="Q44" s="18">
        <v>30600</v>
      </c>
      <c r="R44" s="18">
        <f t="shared" si="0"/>
        <v>12005.217391304344</v>
      </c>
      <c r="S44" s="18">
        <v>0</v>
      </c>
      <c r="T44" s="18">
        <f t="shared" si="1"/>
        <v>33405.217391304344</v>
      </c>
      <c r="U44" s="18">
        <f t="shared" si="2"/>
        <v>33400</v>
      </c>
      <c r="V44" s="13" t="s">
        <v>1037</v>
      </c>
      <c r="W44" s="13" t="s">
        <v>1038</v>
      </c>
      <c r="X44" s="13" t="s">
        <v>30</v>
      </c>
      <c r="Y44" s="19">
        <v>43294</v>
      </c>
      <c r="Z44" s="20">
        <f t="shared" si="3"/>
        <v>33400</v>
      </c>
      <c r="AA44" s="20">
        <f t="shared" si="4"/>
        <v>23380</v>
      </c>
      <c r="AB44" s="20">
        <f t="shared" si="5"/>
        <v>23400</v>
      </c>
      <c r="AC44" s="20">
        <v>34000</v>
      </c>
      <c r="AD44" s="24"/>
    </row>
    <row r="45" spans="1:30" ht="49.5" x14ac:dyDescent="0.25">
      <c r="A45" s="12" t="s">
        <v>5977</v>
      </c>
      <c r="B45" s="40" t="s">
        <v>4482</v>
      </c>
      <c r="C45" s="12" t="s">
        <v>1201</v>
      </c>
      <c r="D45" s="13" t="s">
        <v>1202</v>
      </c>
      <c r="E45" s="13" t="s">
        <v>4335</v>
      </c>
      <c r="F45" s="12" t="s">
        <v>1203</v>
      </c>
      <c r="G45" s="14" t="s">
        <v>1204</v>
      </c>
      <c r="H45" s="14" t="s">
        <v>1204</v>
      </c>
      <c r="I45" s="15" t="s">
        <v>1204</v>
      </c>
      <c r="J45" s="12" t="s">
        <v>112</v>
      </c>
      <c r="K45" s="12"/>
      <c r="L45" s="12">
        <v>277</v>
      </c>
      <c r="M45" s="16">
        <v>277</v>
      </c>
      <c r="N45" s="14" t="s">
        <v>1205</v>
      </c>
      <c r="O45" s="17">
        <v>21400</v>
      </c>
      <c r="P45" s="17">
        <v>9234.7826086956502</v>
      </c>
      <c r="Q45" s="18">
        <v>30600</v>
      </c>
      <c r="R45" s="18">
        <f t="shared" si="0"/>
        <v>12005.217391304344</v>
      </c>
      <c r="S45" s="18">
        <v>0</v>
      </c>
      <c r="T45" s="18">
        <f t="shared" si="1"/>
        <v>33405.217391304344</v>
      </c>
      <c r="U45" s="18">
        <f t="shared" si="2"/>
        <v>33400</v>
      </c>
      <c r="V45" s="13" t="s">
        <v>1037</v>
      </c>
      <c r="W45" s="13" t="s">
        <v>1038</v>
      </c>
      <c r="X45" s="13" t="s">
        <v>30</v>
      </c>
      <c r="Y45" s="19">
        <v>43294</v>
      </c>
      <c r="Z45" s="20">
        <f t="shared" si="3"/>
        <v>33400</v>
      </c>
      <c r="AA45" s="20">
        <f t="shared" si="4"/>
        <v>23380</v>
      </c>
      <c r="AB45" s="20">
        <f t="shared" si="5"/>
        <v>23400</v>
      </c>
      <c r="AC45" s="20">
        <v>34000</v>
      </c>
      <c r="AD45" s="24"/>
    </row>
    <row r="46" spans="1:30" ht="49.5" x14ac:dyDescent="0.25">
      <c r="A46" s="12" t="s">
        <v>5978</v>
      </c>
      <c r="B46" s="40" t="s">
        <v>4480</v>
      </c>
      <c r="C46" s="12" t="s">
        <v>1206</v>
      </c>
      <c r="D46" s="13" t="s">
        <v>1202</v>
      </c>
      <c r="E46" s="13" t="s">
        <v>4335</v>
      </c>
      <c r="F46" s="12" t="s">
        <v>1207</v>
      </c>
      <c r="G46" s="14" t="s">
        <v>1208</v>
      </c>
      <c r="H46" s="14" t="s">
        <v>1208</v>
      </c>
      <c r="I46" s="15" t="s">
        <v>1208</v>
      </c>
      <c r="J46" s="12" t="s">
        <v>112</v>
      </c>
      <c r="K46" s="12"/>
      <c r="L46" s="12">
        <v>277</v>
      </c>
      <c r="M46" s="16">
        <v>277</v>
      </c>
      <c r="N46" s="14" t="s">
        <v>1205</v>
      </c>
      <c r="O46" s="17">
        <v>21400</v>
      </c>
      <c r="P46" s="17">
        <v>9234.7826086956502</v>
      </c>
      <c r="Q46" s="18">
        <v>30600</v>
      </c>
      <c r="R46" s="18">
        <f t="shared" si="0"/>
        <v>12005.217391304344</v>
      </c>
      <c r="S46" s="18">
        <v>0</v>
      </c>
      <c r="T46" s="18">
        <f t="shared" si="1"/>
        <v>33405.217391304344</v>
      </c>
      <c r="U46" s="18">
        <f t="shared" si="2"/>
        <v>33400</v>
      </c>
      <c r="V46" s="13" t="s">
        <v>1037</v>
      </c>
      <c r="W46" s="13" t="s">
        <v>1038</v>
      </c>
      <c r="X46" s="13" t="s">
        <v>30</v>
      </c>
      <c r="Y46" s="19">
        <v>43294</v>
      </c>
      <c r="Z46" s="20">
        <f t="shared" si="3"/>
        <v>33400</v>
      </c>
      <c r="AA46" s="20">
        <f t="shared" si="4"/>
        <v>23380</v>
      </c>
      <c r="AB46" s="20">
        <f t="shared" si="5"/>
        <v>23400</v>
      </c>
      <c r="AC46" s="20">
        <v>34000</v>
      </c>
      <c r="AD46" s="24"/>
    </row>
    <row r="47" spans="1:30" ht="49.5" x14ac:dyDescent="0.25">
      <c r="A47" s="12" t="s">
        <v>5979</v>
      </c>
      <c r="B47" s="40" t="s">
        <v>4481</v>
      </c>
      <c r="C47" s="12" t="s">
        <v>1209</v>
      </c>
      <c r="D47" s="13" t="s">
        <v>1202</v>
      </c>
      <c r="E47" s="13" t="s">
        <v>4335</v>
      </c>
      <c r="F47" s="12" t="s">
        <v>1210</v>
      </c>
      <c r="G47" s="14" t="s">
        <v>1211</v>
      </c>
      <c r="H47" s="14" t="s">
        <v>1211</v>
      </c>
      <c r="I47" s="15" t="s">
        <v>1211</v>
      </c>
      <c r="J47" s="12" t="s">
        <v>112</v>
      </c>
      <c r="K47" s="12"/>
      <c r="L47" s="12">
        <v>277</v>
      </c>
      <c r="M47" s="16">
        <v>277</v>
      </c>
      <c r="N47" s="14" t="s">
        <v>1205</v>
      </c>
      <c r="O47" s="17">
        <v>21400</v>
      </c>
      <c r="P47" s="17">
        <v>9234.7826086956502</v>
      </c>
      <c r="Q47" s="18">
        <v>30600</v>
      </c>
      <c r="R47" s="18">
        <f t="shared" si="0"/>
        <v>12005.217391304344</v>
      </c>
      <c r="S47" s="18">
        <v>0</v>
      </c>
      <c r="T47" s="18">
        <f t="shared" si="1"/>
        <v>33405.217391304344</v>
      </c>
      <c r="U47" s="18">
        <f t="shared" si="2"/>
        <v>33400</v>
      </c>
      <c r="V47" s="13" t="s">
        <v>1037</v>
      </c>
      <c r="W47" s="13" t="s">
        <v>1038</v>
      </c>
      <c r="X47" s="13" t="s">
        <v>30</v>
      </c>
      <c r="Y47" s="19">
        <v>43294</v>
      </c>
      <c r="Z47" s="20">
        <f t="shared" si="3"/>
        <v>33400</v>
      </c>
      <c r="AA47" s="20">
        <f t="shared" si="4"/>
        <v>23380</v>
      </c>
      <c r="AB47" s="20">
        <f t="shared" si="5"/>
        <v>23400</v>
      </c>
      <c r="AC47" s="20">
        <v>34000</v>
      </c>
      <c r="AD47" s="24"/>
    </row>
    <row r="48" spans="1:30" ht="49.5" x14ac:dyDescent="0.25">
      <c r="A48" s="12" t="s">
        <v>58</v>
      </c>
      <c r="B48" s="40" t="s">
        <v>5980</v>
      </c>
      <c r="C48" s="12" t="s">
        <v>5981</v>
      </c>
      <c r="D48" s="13" t="s">
        <v>2044</v>
      </c>
      <c r="E48" s="13" t="s">
        <v>5298</v>
      </c>
      <c r="F48" s="12" t="s">
        <v>2035</v>
      </c>
      <c r="G48" s="14" t="s">
        <v>2036</v>
      </c>
      <c r="H48" s="14" t="s">
        <v>5982</v>
      </c>
      <c r="I48" s="15" t="s">
        <v>2036</v>
      </c>
      <c r="J48" s="12" t="s">
        <v>26</v>
      </c>
      <c r="K48" s="12" t="s">
        <v>22</v>
      </c>
      <c r="L48" s="12">
        <v>779</v>
      </c>
      <c r="M48" s="16">
        <v>779</v>
      </c>
      <c r="N48" s="14" t="s">
        <v>2045</v>
      </c>
      <c r="O48" s="17">
        <v>655000</v>
      </c>
      <c r="P48" s="17">
        <v>186260.869565217</v>
      </c>
      <c r="Q48" s="18">
        <v>841000</v>
      </c>
      <c r="R48" s="18">
        <f t="shared" si="0"/>
        <v>242139.13043478213</v>
      </c>
      <c r="S48" s="18">
        <v>0</v>
      </c>
      <c r="T48" s="18">
        <f t="shared" si="1"/>
        <v>897139.13043478213</v>
      </c>
      <c r="U48" s="18">
        <f t="shared" si="2"/>
        <v>897100</v>
      </c>
      <c r="V48" s="13" t="s">
        <v>34</v>
      </c>
      <c r="W48" s="13" t="s">
        <v>1888</v>
      </c>
      <c r="X48" s="13" t="s">
        <v>35</v>
      </c>
      <c r="Y48" s="19">
        <v>43294</v>
      </c>
      <c r="Z48" s="20">
        <f t="shared" si="3"/>
        <v>897100</v>
      </c>
      <c r="AA48" s="20">
        <f t="shared" si="4"/>
        <v>627970</v>
      </c>
      <c r="AB48" s="20">
        <f t="shared" si="5"/>
        <v>628000</v>
      </c>
      <c r="AC48" s="20">
        <v>910600</v>
      </c>
      <c r="AD48" s="24"/>
    </row>
    <row r="49" spans="1:30" ht="82.5" x14ac:dyDescent="0.25">
      <c r="A49" s="12" t="s">
        <v>5983</v>
      </c>
      <c r="B49" s="40" t="s">
        <v>4792</v>
      </c>
      <c r="C49" s="12" t="s">
        <v>2069</v>
      </c>
      <c r="D49" s="13" t="s">
        <v>2070</v>
      </c>
      <c r="E49" s="13" t="s">
        <v>5298</v>
      </c>
      <c r="F49" s="12" t="s">
        <v>2071</v>
      </c>
      <c r="G49" s="14" t="s">
        <v>2072</v>
      </c>
      <c r="H49" s="14" t="s">
        <v>2072</v>
      </c>
      <c r="I49" s="15" t="s">
        <v>2072</v>
      </c>
      <c r="J49" s="12" t="s">
        <v>26</v>
      </c>
      <c r="K49" s="12" t="s">
        <v>22</v>
      </c>
      <c r="L49" s="12">
        <v>783</v>
      </c>
      <c r="M49" s="16">
        <v>783</v>
      </c>
      <c r="N49" s="14" t="s">
        <v>2073</v>
      </c>
      <c r="O49" s="17">
        <v>720000</v>
      </c>
      <c r="P49" s="17">
        <v>248869.56521739101</v>
      </c>
      <c r="Q49" s="18">
        <v>968000</v>
      </c>
      <c r="R49" s="18">
        <f t="shared" si="0"/>
        <v>323530.4347826083</v>
      </c>
      <c r="S49" s="18">
        <v>0</v>
      </c>
      <c r="T49" s="18">
        <f t="shared" si="1"/>
        <v>1043530.4347826083</v>
      </c>
      <c r="U49" s="18">
        <f t="shared" si="2"/>
        <v>1043500</v>
      </c>
      <c r="V49" s="13" t="s">
        <v>34</v>
      </c>
      <c r="W49" s="13" t="s">
        <v>1888</v>
      </c>
      <c r="X49" s="13" t="s">
        <v>35</v>
      </c>
      <c r="Y49" s="19">
        <v>43294</v>
      </c>
      <c r="Z49" s="20">
        <f t="shared" si="3"/>
        <v>1043500</v>
      </c>
      <c r="AA49" s="20">
        <f t="shared" si="4"/>
        <v>730450</v>
      </c>
      <c r="AB49" s="20">
        <f t="shared" si="5"/>
        <v>730500</v>
      </c>
      <c r="AC49" s="20">
        <v>1061600</v>
      </c>
      <c r="AD49" s="24"/>
    </row>
    <row r="50" spans="1:30" ht="33" x14ac:dyDescent="0.25">
      <c r="A50" s="12" t="s">
        <v>209</v>
      </c>
      <c r="B50" s="40" t="s">
        <v>4816</v>
      </c>
      <c r="C50" s="12" t="s">
        <v>2165</v>
      </c>
      <c r="D50" s="13" t="s">
        <v>2166</v>
      </c>
      <c r="E50" s="13" t="s">
        <v>5298</v>
      </c>
      <c r="F50" s="12" t="s">
        <v>2167</v>
      </c>
      <c r="G50" s="14" t="s">
        <v>2168</v>
      </c>
      <c r="H50" s="14" t="s">
        <v>2168</v>
      </c>
      <c r="I50" s="15" t="s">
        <v>2168</v>
      </c>
      <c r="J50" s="12" t="s">
        <v>26</v>
      </c>
      <c r="K50" s="12" t="s">
        <v>426</v>
      </c>
      <c r="L50" s="12">
        <v>809</v>
      </c>
      <c r="M50" s="16">
        <v>809</v>
      </c>
      <c r="N50" s="14" t="s">
        <v>2169</v>
      </c>
      <c r="O50" s="17">
        <v>25300</v>
      </c>
      <c r="P50" s="17">
        <v>12052.1739130435</v>
      </c>
      <c r="Q50" s="18">
        <v>37300</v>
      </c>
      <c r="R50" s="18">
        <f t="shared" si="0"/>
        <v>15667.826086956551</v>
      </c>
      <c r="S50" s="18">
        <v>0</v>
      </c>
      <c r="T50" s="18">
        <f t="shared" si="1"/>
        <v>40967.826086956549</v>
      </c>
      <c r="U50" s="18">
        <f t="shared" si="2"/>
        <v>40900</v>
      </c>
      <c r="V50" s="13" t="s">
        <v>34</v>
      </c>
      <c r="W50" s="13" t="s">
        <v>1888</v>
      </c>
      <c r="X50" s="13" t="s">
        <v>35</v>
      </c>
      <c r="Y50" s="19">
        <v>43294</v>
      </c>
      <c r="Z50" s="20">
        <f t="shared" si="3"/>
        <v>40900</v>
      </c>
      <c r="AA50" s="20">
        <f t="shared" si="4"/>
        <v>28630</v>
      </c>
      <c r="AB50" s="20">
        <f t="shared" si="5"/>
        <v>28600</v>
      </c>
      <c r="AC50" s="20">
        <v>41800</v>
      </c>
      <c r="AD50" s="24"/>
    </row>
    <row r="51" spans="1:30" ht="53.25" customHeight="1" x14ac:dyDescent="0.25">
      <c r="A51" s="12" t="s">
        <v>5984</v>
      </c>
      <c r="B51" s="40" t="s">
        <v>4352</v>
      </c>
      <c r="C51" s="12" t="s">
        <v>759</v>
      </c>
      <c r="D51" s="13" t="s">
        <v>750</v>
      </c>
      <c r="E51" s="13" t="s">
        <v>5298</v>
      </c>
      <c r="F51" s="12" t="s">
        <v>760</v>
      </c>
      <c r="G51" s="14" t="s">
        <v>761</v>
      </c>
      <c r="H51" s="14" t="s">
        <v>761</v>
      </c>
      <c r="I51" s="15" t="s">
        <v>761</v>
      </c>
      <c r="J51" s="12" t="s">
        <v>112</v>
      </c>
      <c r="K51" s="12" t="s">
        <v>426</v>
      </c>
      <c r="L51" s="12">
        <v>78</v>
      </c>
      <c r="M51" s="16">
        <v>78</v>
      </c>
      <c r="N51" s="14" t="s">
        <v>751</v>
      </c>
      <c r="O51" s="17">
        <v>20000</v>
      </c>
      <c r="P51" s="17">
        <v>15652.1739130435</v>
      </c>
      <c r="Q51" s="18">
        <v>35600</v>
      </c>
      <c r="R51" s="18">
        <f t="shared" si="0"/>
        <v>20347.826086956549</v>
      </c>
      <c r="S51" s="18">
        <v>0</v>
      </c>
      <c r="T51" s="18">
        <f t="shared" si="1"/>
        <v>40347.826086956549</v>
      </c>
      <c r="U51" s="18">
        <f t="shared" si="2"/>
        <v>40300</v>
      </c>
      <c r="V51" s="13" t="s">
        <v>34</v>
      </c>
      <c r="W51" s="13" t="s">
        <v>738</v>
      </c>
      <c r="X51" s="13" t="s">
        <v>35</v>
      </c>
      <c r="Y51" s="19">
        <v>43294</v>
      </c>
      <c r="Z51" s="20">
        <f t="shared" si="3"/>
        <v>40300</v>
      </c>
      <c r="AA51" s="20">
        <f t="shared" si="4"/>
        <v>28210</v>
      </c>
      <c r="AB51" s="20">
        <f t="shared" si="5"/>
        <v>28200</v>
      </c>
      <c r="AC51" s="20">
        <v>41400</v>
      </c>
      <c r="AD51" s="24" t="s">
        <v>752</v>
      </c>
    </row>
    <row r="52" spans="1:30" ht="33" x14ac:dyDescent="0.25">
      <c r="A52" s="12" t="s">
        <v>213</v>
      </c>
      <c r="B52" s="40" t="s">
        <v>4896</v>
      </c>
      <c r="C52" s="12" t="s">
        <v>2466</v>
      </c>
      <c r="D52" s="13" t="s">
        <v>2467</v>
      </c>
      <c r="E52" s="13" t="s">
        <v>4325</v>
      </c>
      <c r="F52" s="12" t="s">
        <v>2468</v>
      </c>
      <c r="G52" s="14" t="s">
        <v>2469</v>
      </c>
      <c r="H52" s="14" t="s">
        <v>2469</v>
      </c>
      <c r="I52" s="15" t="s">
        <v>2469</v>
      </c>
      <c r="J52" s="12" t="s">
        <v>112</v>
      </c>
      <c r="K52" s="12" t="s">
        <v>417</v>
      </c>
      <c r="L52" s="12">
        <v>874</v>
      </c>
      <c r="M52" s="16">
        <v>874</v>
      </c>
      <c r="N52" s="82" t="s">
        <v>2470</v>
      </c>
      <c r="O52" s="17">
        <v>330000</v>
      </c>
      <c r="P52" s="17">
        <v>10956.5217391304</v>
      </c>
      <c r="Q52" s="18">
        <v>340000</v>
      </c>
      <c r="R52" s="18">
        <f t="shared" si="0"/>
        <v>14243.47826086952</v>
      </c>
      <c r="S52" s="18">
        <v>0</v>
      </c>
      <c r="T52" s="18">
        <f t="shared" si="1"/>
        <v>344243.47826086951</v>
      </c>
      <c r="U52" s="18">
        <f t="shared" si="2"/>
        <v>344200</v>
      </c>
      <c r="V52" s="13" t="s">
        <v>361</v>
      </c>
      <c r="W52" s="13" t="s">
        <v>1888</v>
      </c>
      <c r="X52" s="13" t="s">
        <v>60</v>
      </c>
      <c r="Y52" s="19">
        <v>43294</v>
      </c>
      <c r="Z52" s="20">
        <f t="shared" si="3"/>
        <v>344200</v>
      </c>
      <c r="AA52" s="20">
        <f t="shared" si="4"/>
        <v>240940</v>
      </c>
      <c r="AB52" s="20">
        <f t="shared" si="5"/>
        <v>240900</v>
      </c>
      <c r="AC52" s="20">
        <v>345000</v>
      </c>
      <c r="AD52" s="24"/>
    </row>
    <row r="53" spans="1:30" ht="49.5" x14ac:dyDescent="0.25">
      <c r="A53" s="12" t="s">
        <v>215</v>
      </c>
      <c r="B53" s="40" t="s">
        <v>4803</v>
      </c>
      <c r="C53" s="12" t="s">
        <v>2111</v>
      </c>
      <c r="D53" s="13" t="s">
        <v>2112</v>
      </c>
      <c r="E53" s="13" t="s">
        <v>5298</v>
      </c>
      <c r="F53" s="12" t="s">
        <v>2113</v>
      </c>
      <c r="G53" s="14" t="s">
        <v>2114</v>
      </c>
      <c r="H53" s="14" t="s">
        <v>2114</v>
      </c>
      <c r="I53" s="15" t="s">
        <v>2114</v>
      </c>
      <c r="J53" s="12" t="s">
        <v>112</v>
      </c>
      <c r="K53" s="12" t="s">
        <v>62</v>
      </c>
      <c r="L53" s="12">
        <v>792</v>
      </c>
      <c r="M53" s="16">
        <v>792</v>
      </c>
      <c r="N53" s="14" t="s">
        <v>2115</v>
      </c>
      <c r="O53" s="17">
        <v>52000</v>
      </c>
      <c r="P53" s="17">
        <v>15026.0869565217</v>
      </c>
      <c r="Q53" s="18">
        <v>67000</v>
      </c>
      <c r="R53" s="18">
        <f t="shared" si="0"/>
        <v>19533.913043478209</v>
      </c>
      <c r="S53" s="18">
        <v>0</v>
      </c>
      <c r="T53" s="18">
        <f t="shared" si="1"/>
        <v>71533.913043478213</v>
      </c>
      <c r="U53" s="18">
        <f t="shared" si="2"/>
        <v>71500</v>
      </c>
      <c r="V53" s="13" t="s">
        <v>34</v>
      </c>
      <c r="W53" s="13" t="s">
        <v>1888</v>
      </c>
      <c r="X53" s="13" t="s">
        <v>35</v>
      </c>
      <c r="Y53" s="19">
        <v>43294</v>
      </c>
      <c r="Z53" s="20">
        <f t="shared" si="3"/>
        <v>71500</v>
      </c>
      <c r="AA53" s="20">
        <f t="shared" si="4"/>
        <v>50050</v>
      </c>
      <c r="AB53" s="20">
        <f t="shared" si="5"/>
        <v>50100</v>
      </c>
      <c r="AC53" s="20">
        <v>72600</v>
      </c>
      <c r="AD53" s="24"/>
    </row>
    <row r="54" spans="1:30" ht="49.5" x14ac:dyDescent="0.25">
      <c r="A54" s="12" t="s">
        <v>31</v>
      </c>
      <c r="B54" s="40" t="s">
        <v>5047</v>
      </c>
      <c r="C54" s="12" t="s">
        <v>2971</v>
      </c>
      <c r="D54" s="13" t="s">
        <v>2972</v>
      </c>
      <c r="E54" s="13" t="s">
        <v>5298</v>
      </c>
      <c r="F54" s="12" t="s">
        <v>2973</v>
      </c>
      <c r="G54" s="14" t="s">
        <v>2974</v>
      </c>
      <c r="H54" s="14" t="s">
        <v>2974</v>
      </c>
      <c r="I54" s="15" t="s">
        <v>2974</v>
      </c>
      <c r="J54" s="12" t="s">
        <v>112</v>
      </c>
      <c r="K54" s="12" t="s">
        <v>417</v>
      </c>
      <c r="L54" s="12">
        <v>1040</v>
      </c>
      <c r="M54" s="16">
        <v>1040</v>
      </c>
      <c r="N54" s="14" t="s">
        <v>2975</v>
      </c>
      <c r="O54" s="17">
        <v>21000</v>
      </c>
      <c r="P54" s="17">
        <v>19721.739130434798</v>
      </c>
      <c r="Q54" s="18">
        <v>40700</v>
      </c>
      <c r="R54" s="18">
        <f t="shared" si="0"/>
        <v>25638.260869565238</v>
      </c>
      <c r="S54" s="18">
        <v>0</v>
      </c>
      <c r="T54" s="18">
        <f t="shared" si="1"/>
        <v>46638.260869565238</v>
      </c>
      <c r="U54" s="18">
        <f t="shared" si="2"/>
        <v>46600</v>
      </c>
      <c r="V54" s="13" t="s">
        <v>34</v>
      </c>
      <c r="W54" s="13" t="s">
        <v>177</v>
      </c>
      <c r="X54" s="13" t="s">
        <v>35</v>
      </c>
      <c r="Y54" s="19">
        <v>43294</v>
      </c>
      <c r="Z54" s="20">
        <f t="shared" si="3"/>
        <v>46600</v>
      </c>
      <c r="AA54" s="20">
        <f t="shared" si="4"/>
        <v>32620</v>
      </c>
      <c r="AB54" s="20">
        <f t="shared" si="5"/>
        <v>32600</v>
      </c>
      <c r="AC54" s="20">
        <v>48000</v>
      </c>
      <c r="AD54" s="24"/>
    </row>
    <row r="55" spans="1:30" ht="49.5" x14ac:dyDescent="0.25">
      <c r="A55" s="12" t="s">
        <v>96</v>
      </c>
      <c r="B55" s="40" t="s">
        <v>5046</v>
      </c>
      <c r="C55" s="12" t="s">
        <v>2976</v>
      </c>
      <c r="D55" s="13" t="s">
        <v>2972</v>
      </c>
      <c r="E55" s="13" t="s">
        <v>5298</v>
      </c>
      <c r="F55" s="12" t="s">
        <v>2977</v>
      </c>
      <c r="G55" s="14" t="s">
        <v>2978</v>
      </c>
      <c r="H55" s="14" t="s">
        <v>2978</v>
      </c>
      <c r="I55" s="15" t="s">
        <v>2978</v>
      </c>
      <c r="J55" s="12" t="s">
        <v>112</v>
      </c>
      <c r="K55" s="12" t="s">
        <v>417</v>
      </c>
      <c r="L55" s="12">
        <v>1040</v>
      </c>
      <c r="M55" s="16">
        <v>1040</v>
      </c>
      <c r="N55" s="14" t="s">
        <v>2975</v>
      </c>
      <c r="O55" s="17">
        <v>21000</v>
      </c>
      <c r="P55" s="17">
        <v>19721.739130434798</v>
      </c>
      <c r="Q55" s="18">
        <v>40700</v>
      </c>
      <c r="R55" s="18">
        <f t="shared" si="0"/>
        <v>25638.260869565238</v>
      </c>
      <c r="S55" s="18">
        <v>0</v>
      </c>
      <c r="T55" s="18">
        <f t="shared" si="1"/>
        <v>46638.260869565238</v>
      </c>
      <c r="U55" s="18">
        <f t="shared" si="2"/>
        <v>46600</v>
      </c>
      <c r="V55" s="13" t="s">
        <v>34</v>
      </c>
      <c r="W55" s="13" t="s">
        <v>177</v>
      </c>
      <c r="X55" s="13" t="s">
        <v>35</v>
      </c>
      <c r="Y55" s="19">
        <v>43294</v>
      </c>
      <c r="Z55" s="20">
        <f t="shared" si="3"/>
        <v>46600</v>
      </c>
      <c r="AA55" s="20">
        <f t="shared" si="4"/>
        <v>32620</v>
      </c>
      <c r="AB55" s="20">
        <f t="shared" si="5"/>
        <v>32600</v>
      </c>
      <c r="AC55" s="20">
        <v>48000</v>
      </c>
      <c r="AD55" s="24"/>
    </row>
    <row r="56" spans="1:30" ht="82.5" x14ac:dyDescent="0.25">
      <c r="A56" s="12" t="s">
        <v>5985</v>
      </c>
      <c r="B56" s="40" t="s">
        <v>5064</v>
      </c>
      <c r="C56" s="12" t="s">
        <v>3027</v>
      </c>
      <c r="D56" s="13" t="s">
        <v>3028</v>
      </c>
      <c r="E56" s="13" t="s">
        <v>5298</v>
      </c>
      <c r="F56" s="12" t="s">
        <v>3029</v>
      </c>
      <c r="G56" s="14" t="s">
        <v>3030</v>
      </c>
      <c r="H56" s="14" t="s">
        <v>3030</v>
      </c>
      <c r="I56" s="15" t="s">
        <v>3030</v>
      </c>
      <c r="J56" s="12" t="s">
        <v>112</v>
      </c>
      <c r="K56" s="12" t="s">
        <v>426</v>
      </c>
      <c r="L56" s="12">
        <v>1044</v>
      </c>
      <c r="M56" s="16">
        <v>1044</v>
      </c>
      <c r="N56" s="14" t="s">
        <v>3031</v>
      </c>
      <c r="O56" s="17">
        <v>25000</v>
      </c>
      <c r="P56" s="17">
        <v>8921.7391304347802</v>
      </c>
      <c r="Q56" s="18">
        <v>33900</v>
      </c>
      <c r="R56" s="18">
        <f t="shared" si="0"/>
        <v>11598.260869565214</v>
      </c>
      <c r="S56" s="18">
        <v>0</v>
      </c>
      <c r="T56" s="18">
        <f t="shared" si="1"/>
        <v>36598.260869565216</v>
      </c>
      <c r="U56" s="18">
        <f t="shared" si="2"/>
        <v>36500</v>
      </c>
      <c r="V56" s="13" t="s">
        <v>34</v>
      </c>
      <c r="W56" s="13" t="s">
        <v>177</v>
      </c>
      <c r="X56" s="13" t="s">
        <v>35</v>
      </c>
      <c r="Y56" s="19">
        <v>43294</v>
      </c>
      <c r="Z56" s="20">
        <f t="shared" si="3"/>
        <v>36500</v>
      </c>
      <c r="AA56" s="20">
        <f t="shared" si="4"/>
        <v>25550</v>
      </c>
      <c r="AB56" s="20">
        <f t="shared" si="5"/>
        <v>25600</v>
      </c>
      <c r="AC56" s="20">
        <v>37200</v>
      </c>
      <c r="AD56" s="24"/>
    </row>
    <row r="57" spans="1:30" ht="33" x14ac:dyDescent="0.25">
      <c r="A57" s="12" t="s">
        <v>5986</v>
      </c>
      <c r="B57" s="40" t="s">
        <v>4925</v>
      </c>
      <c r="C57" s="83" t="s">
        <v>2575</v>
      </c>
      <c r="D57" s="84" t="s">
        <v>2576</v>
      </c>
      <c r="E57" s="13" t="s">
        <v>5298</v>
      </c>
      <c r="F57" s="84" t="s">
        <v>2577</v>
      </c>
      <c r="G57" s="14" t="s">
        <v>2578</v>
      </c>
      <c r="H57" s="14" t="s">
        <v>4200</v>
      </c>
      <c r="I57" s="84" t="s">
        <v>2578</v>
      </c>
      <c r="J57" s="84" t="s">
        <v>26</v>
      </c>
      <c r="K57" s="80" t="s">
        <v>417</v>
      </c>
      <c r="L57" s="84">
        <v>911</v>
      </c>
      <c r="M57" s="84">
        <v>911</v>
      </c>
      <c r="N57" s="14" t="s">
        <v>2579</v>
      </c>
      <c r="O57" s="84">
        <v>50000</v>
      </c>
      <c r="P57" s="84">
        <v>15652.1739130435</v>
      </c>
      <c r="Q57" s="84">
        <v>65600</v>
      </c>
      <c r="R57" s="84">
        <f t="shared" si="0"/>
        <v>20347.826086956549</v>
      </c>
      <c r="S57" s="18">
        <v>0</v>
      </c>
      <c r="T57" s="84">
        <f t="shared" si="1"/>
        <v>70347.826086956542</v>
      </c>
      <c r="U57" s="84">
        <f t="shared" si="2"/>
        <v>70300</v>
      </c>
      <c r="V57" s="84" t="s">
        <v>34</v>
      </c>
      <c r="W57" s="84" t="s">
        <v>79</v>
      </c>
      <c r="X57" s="84" t="s">
        <v>35</v>
      </c>
      <c r="Y57" s="84">
        <v>43294</v>
      </c>
      <c r="Z57" s="20">
        <f t="shared" si="3"/>
        <v>70300</v>
      </c>
      <c r="AA57" s="20">
        <f t="shared" si="4"/>
        <v>49210</v>
      </c>
      <c r="AB57" s="20">
        <f t="shared" si="5"/>
        <v>49200</v>
      </c>
      <c r="AC57" s="85">
        <v>71400</v>
      </c>
      <c r="AD57" s="86"/>
    </row>
    <row r="58" spans="1:30" ht="49.5" x14ac:dyDescent="0.25">
      <c r="A58" s="12" t="s">
        <v>5987</v>
      </c>
      <c r="B58" s="40" t="s">
        <v>4919</v>
      </c>
      <c r="C58" s="12" t="s">
        <v>2555</v>
      </c>
      <c r="D58" s="13" t="s">
        <v>2556</v>
      </c>
      <c r="E58" s="13" t="s">
        <v>5298</v>
      </c>
      <c r="F58" s="12" t="s">
        <v>2557</v>
      </c>
      <c r="G58" s="14" t="s">
        <v>2558</v>
      </c>
      <c r="H58" s="14" t="s">
        <v>2558</v>
      </c>
      <c r="I58" s="15" t="s">
        <v>2558</v>
      </c>
      <c r="J58" s="12" t="s">
        <v>26</v>
      </c>
      <c r="K58" s="12" t="s">
        <v>426</v>
      </c>
      <c r="L58" s="12">
        <v>909</v>
      </c>
      <c r="M58" s="16">
        <v>909</v>
      </c>
      <c r="N58" s="14" t="s">
        <v>2559</v>
      </c>
      <c r="O58" s="17">
        <v>18000</v>
      </c>
      <c r="P58" s="17">
        <v>3130.4347826087001</v>
      </c>
      <c r="Q58" s="18">
        <v>21100</v>
      </c>
      <c r="R58" s="18">
        <f t="shared" si="0"/>
        <v>4069.5652173913099</v>
      </c>
      <c r="S58" s="18">
        <v>0</v>
      </c>
      <c r="T58" s="18">
        <f t="shared" si="1"/>
        <v>22069.565217391311</v>
      </c>
      <c r="U58" s="18">
        <f t="shared" si="2"/>
        <v>22000</v>
      </c>
      <c r="V58" s="13" t="s">
        <v>34</v>
      </c>
      <c r="W58" s="13" t="s">
        <v>79</v>
      </c>
      <c r="X58" s="13" t="s">
        <v>35</v>
      </c>
      <c r="Y58" s="19">
        <v>43294</v>
      </c>
      <c r="Z58" s="20">
        <f t="shared" si="3"/>
        <v>22000</v>
      </c>
      <c r="AA58" s="20">
        <f t="shared" si="4"/>
        <v>15400</v>
      </c>
      <c r="AB58" s="20">
        <f t="shared" si="5"/>
        <v>15400</v>
      </c>
      <c r="AC58" s="20">
        <v>22200</v>
      </c>
      <c r="AD58" s="24" t="s">
        <v>1236</v>
      </c>
    </row>
    <row r="59" spans="1:30" ht="33" x14ac:dyDescent="0.25">
      <c r="A59" s="12" t="s">
        <v>5988</v>
      </c>
      <c r="B59" s="40" t="s">
        <v>4947</v>
      </c>
      <c r="C59" s="12" t="s">
        <v>2648</v>
      </c>
      <c r="D59" s="13" t="s">
        <v>2644</v>
      </c>
      <c r="E59" s="13" t="s">
        <v>5298</v>
      </c>
      <c r="F59" s="12" t="s">
        <v>2649</v>
      </c>
      <c r="G59" s="14" t="s">
        <v>2650</v>
      </c>
      <c r="H59" s="14" t="s">
        <v>2650</v>
      </c>
      <c r="I59" s="15" t="s">
        <v>2650</v>
      </c>
      <c r="J59" s="12" t="s">
        <v>26</v>
      </c>
      <c r="K59" s="12" t="s">
        <v>62</v>
      </c>
      <c r="L59" s="12">
        <v>926</v>
      </c>
      <c r="M59" s="16">
        <v>926</v>
      </c>
      <c r="N59" s="14" t="s">
        <v>2647</v>
      </c>
      <c r="O59" s="17">
        <v>76000</v>
      </c>
      <c r="P59" s="17">
        <v>48521.739130434798</v>
      </c>
      <c r="Q59" s="18">
        <v>124000</v>
      </c>
      <c r="R59" s="18">
        <f t="shared" si="0"/>
        <v>63078.260869565238</v>
      </c>
      <c r="S59" s="18">
        <v>0</v>
      </c>
      <c r="T59" s="18">
        <f t="shared" si="1"/>
        <v>139078.26086956525</v>
      </c>
      <c r="U59" s="18">
        <f t="shared" si="2"/>
        <v>139000</v>
      </c>
      <c r="V59" s="13" t="s">
        <v>34</v>
      </c>
      <c r="W59" s="13" t="s">
        <v>79</v>
      </c>
      <c r="X59" s="13" t="s">
        <v>35</v>
      </c>
      <c r="Y59" s="19">
        <v>43294</v>
      </c>
      <c r="Z59" s="20">
        <f t="shared" si="3"/>
        <v>139000</v>
      </c>
      <c r="AA59" s="20">
        <f t="shared" si="4"/>
        <v>97300</v>
      </c>
      <c r="AB59" s="20">
        <f t="shared" si="5"/>
        <v>97300</v>
      </c>
      <c r="AC59" s="20">
        <v>142600</v>
      </c>
      <c r="AD59" s="24"/>
    </row>
    <row r="60" spans="1:30" ht="45" x14ac:dyDescent="0.25">
      <c r="A60" s="12" t="s">
        <v>5989</v>
      </c>
      <c r="B60" s="40" t="s">
        <v>4915</v>
      </c>
      <c r="C60" s="12" t="s">
        <v>2547</v>
      </c>
      <c r="D60" s="13" t="s">
        <v>2538</v>
      </c>
      <c r="E60" s="13" t="s">
        <v>5298</v>
      </c>
      <c r="F60" s="12" t="s">
        <v>2548</v>
      </c>
      <c r="G60" s="14" t="s">
        <v>2549</v>
      </c>
      <c r="H60" s="14" t="s">
        <v>2549</v>
      </c>
      <c r="I60" s="15" t="s">
        <v>2549</v>
      </c>
      <c r="J60" s="12" t="s">
        <v>112</v>
      </c>
      <c r="K60" s="12" t="s">
        <v>417</v>
      </c>
      <c r="L60" s="12">
        <v>908</v>
      </c>
      <c r="M60" s="16">
        <v>908</v>
      </c>
      <c r="N60" s="14" t="s">
        <v>2539</v>
      </c>
      <c r="O60" s="17">
        <v>8000</v>
      </c>
      <c r="P60" s="17">
        <v>15026.0869565217</v>
      </c>
      <c r="Q60" s="18">
        <v>23000</v>
      </c>
      <c r="R60" s="18">
        <f t="shared" si="0"/>
        <v>19533.913043478209</v>
      </c>
      <c r="S60" s="18">
        <v>0</v>
      </c>
      <c r="T60" s="18">
        <f t="shared" si="1"/>
        <v>27533.913043478209</v>
      </c>
      <c r="U60" s="18">
        <f t="shared" si="2"/>
        <v>27500</v>
      </c>
      <c r="V60" s="13" t="s">
        <v>34</v>
      </c>
      <c r="W60" s="13" t="s">
        <v>79</v>
      </c>
      <c r="X60" s="13" t="s">
        <v>46</v>
      </c>
      <c r="Y60" s="19">
        <v>43294</v>
      </c>
      <c r="Z60" s="20">
        <f t="shared" si="3"/>
        <v>27500</v>
      </c>
      <c r="AA60" s="20">
        <f t="shared" si="4"/>
        <v>19250</v>
      </c>
      <c r="AB60" s="20">
        <f t="shared" si="5"/>
        <v>19300</v>
      </c>
      <c r="AC60" s="20">
        <v>28600</v>
      </c>
      <c r="AD60" s="24" t="s">
        <v>2540</v>
      </c>
    </row>
    <row r="61" spans="1:30" ht="99" x14ac:dyDescent="0.25">
      <c r="A61" s="12" t="s">
        <v>5990</v>
      </c>
      <c r="B61" s="40" t="s">
        <v>4423</v>
      </c>
      <c r="C61" s="14" t="s">
        <v>1006</v>
      </c>
      <c r="D61" s="14" t="s">
        <v>1007</v>
      </c>
      <c r="E61" s="13" t="s">
        <v>5298</v>
      </c>
      <c r="F61" s="14" t="s">
        <v>1008</v>
      </c>
      <c r="G61" s="14" t="s">
        <v>1009</v>
      </c>
      <c r="H61" s="14" t="s">
        <v>4241</v>
      </c>
      <c r="I61" s="14" t="s">
        <v>1009</v>
      </c>
      <c r="J61" s="14" t="s">
        <v>26</v>
      </c>
      <c r="K61" s="16" t="s">
        <v>417</v>
      </c>
      <c r="L61" s="14">
        <v>223</v>
      </c>
      <c r="M61" s="14">
        <v>223</v>
      </c>
      <c r="N61" s="14" t="s">
        <v>1010</v>
      </c>
      <c r="O61" s="14">
        <v>150000</v>
      </c>
      <c r="P61" s="14">
        <v>34434.782608695597</v>
      </c>
      <c r="Q61" s="14">
        <v>184000</v>
      </c>
      <c r="R61" s="14">
        <f t="shared" si="0"/>
        <v>44765.217391304272</v>
      </c>
      <c r="S61" s="18">
        <v>0</v>
      </c>
      <c r="T61" s="14">
        <f t="shared" si="1"/>
        <v>194765.21739130426</v>
      </c>
      <c r="U61" s="14">
        <f t="shared" si="2"/>
        <v>194700</v>
      </c>
      <c r="V61" s="14" t="s">
        <v>34</v>
      </c>
      <c r="W61" s="14" t="s">
        <v>738</v>
      </c>
      <c r="X61" s="14" t="s">
        <v>35</v>
      </c>
      <c r="Y61" s="14">
        <v>43294</v>
      </c>
      <c r="Z61" s="20">
        <f t="shared" si="3"/>
        <v>194700</v>
      </c>
      <c r="AA61" s="20">
        <f t="shared" si="4"/>
        <v>136290</v>
      </c>
      <c r="AB61" s="20">
        <f t="shared" si="5"/>
        <v>136300</v>
      </c>
      <c r="AC61" s="87">
        <v>197200</v>
      </c>
      <c r="AD61" s="88"/>
    </row>
    <row r="62" spans="1:30" ht="49.5" x14ac:dyDescent="0.25">
      <c r="A62" s="12" t="s">
        <v>5991</v>
      </c>
      <c r="B62" s="40" t="s">
        <v>4409</v>
      </c>
      <c r="C62" s="12" t="s">
        <v>967</v>
      </c>
      <c r="D62" s="13" t="s">
        <v>959</v>
      </c>
      <c r="E62" s="13" t="s">
        <v>5297</v>
      </c>
      <c r="F62" s="12" t="s">
        <v>968</v>
      </c>
      <c r="G62" s="14" t="s">
        <v>969</v>
      </c>
      <c r="H62" s="14" t="s">
        <v>969</v>
      </c>
      <c r="I62" s="15" t="s">
        <v>969</v>
      </c>
      <c r="J62" s="12" t="s">
        <v>112</v>
      </c>
      <c r="K62" s="12" t="s">
        <v>426</v>
      </c>
      <c r="L62" s="12">
        <v>218</v>
      </c>
      <c r="M62" s="16">
        <v>218</v>
      </c>
      <c r="N62" s="14" t="s">
        <v>960</v>
      </c>
      <c r="O62" s="17">
        <v>64000</v>
      </c>
      <c r="P62" s="17">
        <v>21913.043478260901</v>
      </c>
      <c r="Q62" s="18">
        <v>85900</v>
      </c>
      <c r="R62" s="18">
        <f t="shared" si="0"/>
        <v>28486.956521739172</v>
      </c>
      <c r="S62" s="18">
        <v>0</v>
      </c>
      <c r="T62" s="18">
        <f t="shared" si="1"/>
        <v>92486.956521739165</v>
      </c>
      <c r="U62" s="18">
        <f t="shared" si="2"/>
        <v>92400</v>
      </c>
      <c r="V62" s="13" t="s">
        <v>63</v>
      </c>
      <c r="W62" s="13" t="s">
        <v>738</v>
      </c>
      <c r="X62" s="13" t="s">
        <v>29</v>
      </c>
      <c r="Y62" s="19">
        <v>43294</v>
      </c>
      <c r="Z62" s="20">
        <f t="shared" si="3"/>
        <v>92400</v>
      </c>
      <c r="AA62" s="20">
        <f t="shared" si="4"/>
        <v>64680</v>
      </c>
      <c r="AB62" s="20">
        <f t="shared" si="5"/>
        <v>64700</v>
      </c>
      <c r="AC62" s="20">
        <v>94000</v>
      </c>
      <c r="AD62" s="24"/>
    </row>
    <row r="63" spans="1:30" ht="49.5" x14ac:dyDescent="0.25">
      <c r="A63" s="12" t="s">
        <v>5992</v>
      </c>
      <c r="B63" s="40" t="s">
        <v>4410</v>
      </c>
      <c r="C63" s="12" t="s">
        <v>970</v>
      </c>
      <c r="D63" s="13" t="s">
        <v>959</v>
      </c>
      <c r="E63" s="13" t="s">
        <v>5298</v>
      </c>
      <c r="F63" s="12" t="s">
        <v>971</v>
      </c>
      <c r="G63" s="14" t="s">
        <v>972</v>
      </c>
      <c r="H63" s="14" t="s">
        <v>972</v>
      </c>
      <c r="I63" s="15" t="s">
        <v>972</v>
      </c>
      <c r="J63" s="12" t="s">
        <v>112</v>
      </c>
      <c r="K63" s="12" t="s">
        <v>426</v>
      </c>
      <c r="L63" s="12">
        <v>218</v>
      </c>
      <c r="M63" s="16">
        <v>218</v>
      </c>
      <c r="N63" s="14" t="s">
        <v>960</v>
      </c>
      <c r="O63" s="17">
        <v>64000</v>
      </c>
      <c r="P63" s="17">
        <v>21913.043478260901</v>
      </c>
      <c r="Q63" s="18">
        <v>85900</v>
      </c>
      <c r="R63" s="18">
        <f t="shared" si="0"/>
        <v>28486.956521739172</v>
      </c>
      <c r="S63" s="18">
        <v>0</v>
      </c>
      <c r="T63" s="18">
        <f t="shared" si="1"/>
        <v>92486.956521739165</v>
      </c>
      <c r="U63" s="18">
        <f t="shared" si="2"/>
        <v>92400</v>
      </c>
      <c r="V63" s="13" t="s">
        <v>34</v>
      </c>
      <c r="W63" s="13" t="s">
        <v>738</v>
      </c>
      <c r="X63" s="13" t="s">
        <v>35</v>
      </c>
      <c r="Y63" s="19">
        <v>43294</v>
      </c>
      <c r="Z63" s="20">
        <f t="shared" si="3"/>
        <v>92400</v>
      </c>
      <c r="AA63" s="20">
        <f t="shared" si="4"/>
        <v>64680</v>
      </c>
      <c r="AB63" s="20">
        <f t="shared" si="5"/>
        <v>64700</v>
      </c>
      <c r="AC63" s="20">
        <v>94000</v>
      </c>
      <c r="AD63" s="24"/>
    </row>
    <row r="64" spans="1:30" ht="132" x14ac:dyDescent="0.25">
      <c r="A64" s="12" t="s">
        <v>5993</v>
      </c>
      <c r="B64" s="40" t="s">
        <v>4556</v>
      </c>
      <c r="C64" s="12" t="s">
        <v>1448</v>
      </c>
      <c r="D64" s="13" t="s">
        <v>1446</v>
      </c>
      <c r="E64" s="13" t="s">
        <v>5298</v>
      </c>
      <c r="F64" s="12" t="s">
        <v>1449</v>
      </c>
      <c r="G64" s="14" t="s">
        <v>1450</v>
      </c>
      <c r="H64" s="14" t="s">
        <v>1450</v>
      </c>
      <c r="I64" s="15" t="s">
        <v>1450</v>
      </c>
      <c r="J64" s="12" t="s">
        <v>112</v>
      </c>
      <c r="K64" s="12" t="s">
        <v>417</v>
      </c>
      <c r="L64" s="12">
        <v>322</v>
      </c>
      <c r="M64" s="16">
        <v>322</v>
      </c>
      <c r="N64" s="14" t="s">
        <v>1447</v>
      </c>
      <c r="O64" s="17">
        <v>346000</v>
      </c>
      <c r="P64" s="17">
        <v>37565.217391304403</v>
      </c>
      <c r="Q64" s="18">
        <v>383000</v>
      </c>
      <c r="R64" s="18">
        <f t="shared" si="0"/>
        <v>48834.782608695721</v>
      </c>
      <c r="S64" s="18">
        <v>0</v>
      </c>
      <c r="T64" s="18">
        <f t="shared" si="1"/>
        <v>394834.78260869574</v>
      </c>
      <c r="U64" s="18">
        <f t="shared" si="2"/>
        <v>394800</v>
      </c>
      <c r="V64" s="13" t="s">
        <v>34</v>
      </c>
      <c r="W64" s="13" t="s">
        <v>1445</v>
      </c>
      <c r="X64" s="13" t="s">
        <v>35</v>
      </c>
      <c r="Y64" s="19">
        <v>43294</v>
      </c>
      <c r="Z64" s="20">
        <f t="shared" si="3"/>
        <v>394800</v>
      </c>
      <c r="AA64" s="20">
        <f t="shared" si="4"/>
        <v>276360</v>
      </c>
      <c r="AB64" s="20">
        <f t="shared" si="5"/>
        <v>276400</v>
      </c>
      <c r="AC64" s="20">
        <v>397500</v>
      </c>
      <c r="AD64" s="24"/>
    </row>
    <row r="65" spans="1:30" ht="50.25" customHeight="1" x14ac:dyDescent="0.25">
      <c r="A65" s="12" t="s">
        <v>5994</v>
      </c>
      <c r="B65" s="40" t="s">
        <v>4557</v>
      </c>
      <c r="C65" s="12" t="s">
        <v>1453</v>
      </c>
      <c r="D65" s="13" t="s">
        <v>1451</v>
      </c>
      <c r="E65" s="13" t="s">
        <v>5298</v>
      </c>
      <c r="F65" s="12" t="s">
        <v>1454</v>
      </c>
      <c r="G65" s="14" t="s">
        <v>1455</v>
      </c>
      <c r="H65" s="14" t="s">
        <v>1455</v>
      </c>
      <c r="I65" s="15" t="s">
        <v>1455</v>
      </c>
      <c r="J65" s="12" t="s">
        <v>112</v>
      </c>
      <c r="K65" s="12" t="s">
        <v>417</v>
      </c>
      <c r="L65" s="12">
        <v>323</v>
      </c>
      <c r="M65" s="16">
        <v>323</v>
      </c>
      <c r="N65" s="14" t="s">
        <v>1452</v>
      </c>
      <c r="O65" s="17">
        <v>443000</v>
      </c>
      <c r="P65" s="17">
        <v>39130.434782608703</v>
      </c>
      <c r="Q65" s="18">
        <v>482000</v>
      </c>
      <c r="R65" s="18">
        <f t="shared" si="0"/>
        <v>50869.565217391311</v>
      </c>
      <c r="S65" s="18">
        <v>0</v>
      </c>
      <c r="T65" s="18">
        <f t="shared" si="1"/>
        <v>493869.5652173913</v>
      </c>
      <c r="U65" s="18">
        <f t="shared" si="2"/>
        <v>493800</v>
      </c>
      <c r="V65" s="13" t="s">
        <v>34</v>
      </c>
      <c r="W65" s="13" t="s">
        <v>1445</v>
      </c>
      <c r="X65" s="13" t="s">
        <v>35</v>
      </c>
      <c r="Y65" s="19">
        <v>43294</v>
      </c>
      <c r="Z65" s="20">
        <f t="shared" si="3"/>
        <v>493800</v>
      </c>
      <c r="AA65" s="20">
        <f t="shared" si="4"/>
        <v>345660</v>
      </c>
      <c r="AB65" s="20">
        <f t="shared" si="5"/>
        <v>345700</v>
      </c>
      <c r="AC65" s="20">
        <v>496700</v>
      </c>
      <c r="AD65" s="24"/>
    </row>
    <row r="66" spans="1:30" ht="50.25" customHeight="1" x14ac:dyDescent="0.25">
      <c r="A66" s="12" t="s">
        <v>5995</v>
      </c>
      <c r="B66" s="40" t="s">
        <v>4418</v>
      </c>
      <c r="C66" s="12" t="s">
        <v>982</v>
      </c>
      <c r="D66" s="13" t="s">
        <v>983</v>
      </c>
      <c r="E66" s="13" t="s">
        <v>5298</v>
      </c>
      <c r="F66" s="12" t="s">
        <v>984</v>
      </c>
      <c r="G66" s="14" t="s">
        <v>985</v>
      </c>
      <c r="H66" s="14" t="s">
        <v>985</v>
      </c>
      <c r="I66" s="15" t="s">
        <v>985</v>
      </c>
      <c r="J66" s="12" t="s">
        <v>112</v>
      </c>
      <c r="K66" s="12" t="s">
        <v>426</v>
      </c>
      <c r="L66" s="12">
        <v>219</v>
      </c>
      <c r="M66" s="16">
        <v>219</v>
      </c>
      <c r="N66" s="14" t="s">
        <v>986</v>
      </c>
      <c r="O66" s="17">
        <v>5000</v>
      </c>
      <c r="P66" s="17">
        <v>7826.0869565217399</v>
      </c>
      <c r="Q66" s="18">
        <v>12800</v>
      </c>
      <c r="R66" s="18">
        <f t="shared" si="0"/>
        <v>10173.913043478262</v>
      </c>
      <c r="S66" s="18">
        <v>0</v>
      </c>
      <c r="T66" s="18">
        <f t="shared" si="1"/>
        <v>15173.913043478262</v>
      </c>
      <c r="U66" s="18">
        <f t="shared" si="2"/>
        <v>15100</v>
      </c>
      <c r="V66" s="13" t="s">
        <v>34</v>
      </c>
      <c r="W66" s="13" t="s">
        <v>738</v>
      </c>
      <c r="X66" s="13" t="s">
        <v>35</v>
      </c>
      <c r="Y66" s="19">
        <v>43294</v>
      </c>
      <c r="Z66" s="20">
        <f t="shared" si="3"/>
        <v>15100</v>
      </c>
      <c r="AA66" s="20">
        <f t="shared" si="4"/>
        <v>10570</v>
      </c>
      <c r="AB66" s="20">
        <f t="shared" si="5"/>
        <v>10600</v>
      </c>
      <c r="AC66" s="20">
        <v>15700</v>
      </c>
      <c r="AD66" s="24" t="s">
        <v>987</v>
      </c>
    </row>
    <row r="67" spans="1:30" ht="50.25" customHeight="1" x14ac:dyDescent="0.25">
      <c r="A67" s="12" t="s">
        <v>5996</v>
      </c>
      <c r="B67" s="40" t="s">
        <v>4416</v>
      </c>
      <c r="C67" s="12" t="s">
        <v>988</v>
      </c>
      <c r="D67" s="13" t="s">
        <v>983</v>
      </c>
      <c r="E67" s="13" t="s">
        <v>5298</v>
      </c>
      <c r="F67" s="12" t="s">
        <v>989</v>
      </c>
      <c r="G67" s="14" t="s">
        <v>990</v>
      </c>
      <c r="H67" s="14" t="s">
        <v>990</v>
      </c>
      <c r="I67" s="15" t="s">
        <v>990</v>
      </c>
      <c r="J67" s="12" t="s">
        <v>112</v>
      </c>
      <c r="K67" s="12" t="s">
        <v>426</v>
      </c>
      <c r="L67" s="12">
        <v>219</v>
      </c>
      <c r="M67" s="16">
        <v>219</v>
      </c>
      <c r="N67" s="14" t="s">
        <v>986</v>
      </c>
      <c r="O67" s="17">
        <v>5000</v>
      </c>
      <c r="P67" s="17">
        <v>7826.0869565217399</v>
      </c>
      <c r="Q67" s="18">
        <v>12800</v>
      </c>
      <c r="R67" s="18">
        <f t="shared" si="0"/>
        <v>10173.913043478262</v>
      </c>
      <c r="S67" s="18">
        <v>0</v>
      </c>
      <c r="T67" s="18">
        <f t="shared" si="1"/>
        <v>15173.913043478262</v>
      </c>
      <c r="U67" s="18">
        <f t="shared" si="2"/>
        <v>15100</v>
      </c>
      <c r="V67" s="13" t="s">
        <v>34</v>
      </c>
      <c r="W67" s="13" t="s">
        <v>738</v>
      </c>
      <c r="X67" s="13" t="s">
        <v>35</v>
      </c>
      <c r="Y67" s="19">
        <v>43294</v>
      </c>
      <c r="Z67" s="20">
        <f t="shared" si="3"/>
        <v>15100</v>
      </c>
      <c r="AA67" s="20">
        <f t="shared" si="4"/>
        <v>10570</v>
      </c>
      <c r="AB67" s="20">
        <f t="shared" si="5"/>
        <v>10600</v>
      </c>
      <c r="AC67" s="20">
        <v>15700</v>
      </c>
      <c r="AD67" s="24" t="s">
        <v>987</v>
      </c>
    </row>
    <row r="68" spans="1:30" ht="50.25" customHeight="1" x14ac:dyDescent="0.25">
      <c r="A68" s="12" t="s">
        <v>5997</v>
      </c>
      <c r="B68" s="40" t="s">
        <v>4415</v>
      </c>
      <c r="C68" s="12" t="s">
        <v>991</v>
      </c>
      <c r="D68" s="13" t="s">
        <v>983</v>
      </c>
      <c r="E68" s="13" t="s">
        <v>5298</v>
      </c>
      <c r="F68" s="12" t="s">
        <v>992</v>
      </c>
      <c r="G68" s="14" t="s">
        <v>993</v>
      </c>
      <c r="H68" s="14" t="s">
        <v>993</v>
      </c>
      <c r="I68" s="15" t="s">
        <v>993</v>
      </c>
      <c r="J68" s="12" t="s">
        <v>112</v>
      </c>
      <c r="K68" s="12" t="s">
        <v>426</v>
      </c>
      <c r="L68" s="12">
        <v>219</v>
      </c>
      <c r="M68" s="16">
        <v>219</v>
      </c>
      <c r="N68" s="14" t="s">
        <v>986</v>
      </c>
      <c r="O68" s="17">
        <v>5000</v>
      </c>
      <c r="P68" s="17">
        <v>7826.0869565217399</v>
      </c>
      <c r="Q68" s="18">
        <v>12800</v>
      </c>
      <c r="R68" s="18">
        <f t="shared" si="0"/>
        <v>10173.913043478262</v>
      </c>
      <c r="S68" s="18">
        <v>0</v>
      </c>
      <c r="T68" s="18">
        <f t="shared" si="1"/>
        <v>15173.913043478262</v>
      </c>
      <c r="U68" s="18">
        <f t="shared" si="2"/>
        <v>15100</v>
      </c>
      <c r="V68" s="13" t="s">
        <v>34</v>
      </c>
      <c r="W68" s="13" t="s">
        <v>738</v>
      </c>
      <c r="X68" s="13" t="s">
        <v>35</v>
      </c>
      <c r="Y68" s="19">
        <v>43294</v>
      </c>
      <c r="Z68" s="20">
        <f t="shared" si="3"/>
        <v>15100</v>
      </c>
      <c r="AA68" s="20">
        <f t="shared" si="4"/>
        <v>10570</v>
      </c>
      <c r="AB68" s="20">
        <f t="shared" si="5"/>
        <v>10600</v>
      </c>
      <c r="AC68" s="20">
        <v>15700</v>
      </c>
      <c r="AD68" s="24" t="s">
        <v>987</v>
      </c>
    </row>
    <row r="69" spans="1:30" ht="63.75" customHeight="1" x14ac:dyDescent="0.25">
      <c r="A69" s="12" t="s">
        <v>5998</v>
      </c>
      <c r="B69" s="40" t="s">
        <v>4417</v>
      </c>
      <c r="C69" s="12" t="s">
        <v>994</v>
      </c>
      <c r="D69" s="13" t="s">
        <v>983</v>
      </c>
      <c r="E69" s="13" t="s">
        <v>5298</v>
      </c>
      <c r="F69" s="12" t="s">
        <v>995</v>
      </c>
      <c r="G69" s="14" t="s">
        <v>996</v>
      </c>
      <c r="H69" s="14" t="s">
        <v>996</v>
      </c>
      <c r="I69" s="15" t="s">
        <v>996</v>
      </c>
      <c r="J69" s="12" t="s">
        <v>112</v>
      </c>
      <c r="K69" s="12" t="s">
        <v>426</v>
      </c>
      <c r="L69" s="12">
        <v>219</v>
      </c>
      <c r="M69" s="16">
        <v>219</v>
      </c>
      <c r="N69" s="14" t="s">
        <v>986</v>
      </c>
      <c r="O69" s="17">
        <v>5000</v>
      </c>
      <c r="P69" s="17">
        <v>7826.0869565217399</v>
      </c>
      <c r="Q69" s="18">
        <v>12800</v>
      </c>
      <c r="R69" s="18">
        <f t="shared" si="0"/>
        <v>10173.913043478262</v>
      </c>
      <c r="S69" s="18">
        <v>0</v>
      </c>
      <c r="T69" s="18">
        <f t="shared" si="1"/>
        <v>15173.913043478262</v>
      </c>
      <c r="U69" s="18">
        <f t="shared" si="2"/>
        <v>15100</v>
      </c>
      <c r="V69" s="13" t="s">
        <v>34</v>
      </c>
      <c r="W69" s="13" t="s">
        <v>738</v>
      </c>
      <c r="X69" s="13" t="s">
        <v>35</v>
      </c>
      <c r="Y69" s="19">
        <v>43294</v>
      </c>
      <c r="Z69" s="20">
        <f t="shared" si="3"/>
        <v>15100</v>
      </c>
      <c r="AA69" s="20">
        <f t="shared" si="4"/>
        <v>10570</v>
      </c>
      <c r="AB69" s="20">
        <f t="shared" si="5"/>
        <v>10600</v>
      </c>
      <c r="AC69" s="20">
        <v>15700</v>
      </c>
      <c r="AD69" s="24" t="s">
        <v>987</v>
      </c>
    </row>
    <row r="70" spans="1:30" ht="55.5" customHeight="1" x14ac:dyDescent="0.25">
      <c r="A70" s="12" t="s">
        <v>5999</v>
      </c>
      <c r="B70" s="40" t="s">
        <v>4417</v>
      </c>
      <c r="C70" s="12" t="s">
        <v>994</v>
      </c>
      <c r="D70" s="13" t="s">
        <v>983</v>
      </c>
      <c r="E70" s="13" t="s">
        <v>5298</v>
      </c>
      <c r="F70" s="12" t="s">
        <v>995</v>
      </c>
      <c r="G70" s="14" t="s">
        <v>996</v>
      </c>
      <c r="H70" s="14" t="s">
        <v>996</v>
      </c>
      <c r="I70" s="15" t="s">
        <v>996</v>
      </c>
      <c r="J70" s="12" t="s">
        <v>112</v>
      </c>
      <c r="K70" s="12" t="s">
        <v>426</v>
      </c>
      <c r="L70" s="12">
        <v>219</v>
      </c>
      <c r="M70" s="16">
        <v>219</v>
      </c>
      <c r="N70" s="14" t="s">
        <v>986</v>
      </c>
      <c r="O70" s="17">
        <v>5000</v>
      </c>
      <c r="P70" s="17">
        <v>7826.0869565217399</v>
      </c>
      <c r="Q70" s="18">
        <v>12800</v>
      </c>
      <c r="R70" s="18">
        <f t="shared" si="0"/>
        <v>10173.913043478262</v>
      </c>
      <c r="S70" s="18">
        <v>0</v>
      </c>
      <c r="T70" s="18">
        <f t="shared" si="1"/>
        <v>15173.913043478262</v>
      </c>
      <c r="U70" s="18">
        <f t="shared" si="2"/>
        <v>15100</v>
      </c>
      <c r="V70" s="13" t="s">
        <v>34</v>
      </c>
      <c r="W70" s="13" t="s">
        <v>738</v>
      </c>
      <c r="X70" s="13" t="s">
        <v>35</v>
      </c>
      <c r="Y70" s="19">
        <v>43294</v>
      </c>
      <c r="Z70" s="20">
        <f t="shared" si="3"/>
        <v>15100</v>
      </c>
      <c r="AA70" s="20">
        <f t="shared" si="4"/>
        <v>10570</v>
      </c>
      <c r="AB70" s="20">
        <f t="shared" si="5"/>
        <v>10600</v>
      </c>
      <c r="AC70" s="20">
        <v>15700</v>
      </c>
      <c r="AD70" s="24" t="s">
        <v>987</v>
      </c>
    </row>
    <row r="71" spans="1:30" ht="49.5" x14ac:dyDescent="0.25">
      <c r="A71" s="12" t="s">
        <v>307</v>
      </c>
      <c r="B71" s="40" t="s">
        <v>4478</v>
      </c>
      <c r="C71" s="12" t="s">
        <v>1224</v>
      </c>
      <c r="D71" s="13" t="s">
        <v>1202</v>
      </c>
      <c r="E71" s="13" t="s">
        <v>4335</v>
      </c>
      <c r="F71" s="12" t="s">
        <v>1225</v>
      </c>
      <c r="G71" s="14" t="s">
        <v>1226</v>
      </c>
      <c r="H71" s="14" t="s">
        <v>1226</v>
      </c>
      <c r="I71" s="15" t="s">
        <v>1226</v>
      </c>
      <c r="J71" s="12" t="s">
        <v>112</v>
      </c>
      <c r="K71" s="12"/>
      <c r="L71" s="12">
        <v>277</v>
      </c>
      <c r="M71" s="16">
        <v>277</v>
      </c>
      <c r="N71" s="14" t="s">
        <v>1205</v>
      </c>
      <c r="O71" s="17">
        <v>21400</v>
      </c>
      <c r="P71" s="17">
        <v>9234.7826086956502</v>
      </c>
      <c r="Q71" s="18">
        <v>30600</v>
      </c>
      <c r="R71" s="18">
        <f t="shared" si="0"/>
        <v>12005.217391304344</v>
      </c>
      <c r="S71" s="18">
        <v>0</v>
      </c>
      <c r="T71" s="18">
        <f t="shared" si="1"/>
        <v>33405.217391304344</v>
      </c>
      <c r="U71" s="18">
        <f t="shared" si="2"/>
        <v>33400</v>
      </c>
      <c r="V71" s="13" t="s">
        <v>1037</v>
      </c>
      <c r="W71" s="13" t="s">
        <v>1038</v>
      </c>
      <c r="X71" s="13" t="s">
        <v>30</v>
      </c>
      <c r="Y71" s="19">
        <v>43294</v>
      </c>
      <c r="Z71" s="20">
        <f t="shared" si="3"/>
        <v>33400</v>
      </c>
      <c r="AA71" s="20">
        <f t="shared" si="4"/>
        <v>23380</v>
      </c>
      <c r="AB71" s="20">
        <f t="shared" si="5"/>
        <v>23400</v>
      </c>
      <c r="AC71" s="20">
        <v>34000</v>
      </c>
      <c r="AD71" s="24"/>
    </row>
    <row r="72" spans="1:30" ht="33" x14ac:dyDescent="0.25">
      <c r="A72" s="12" t="s">
        <v>6000</v>
      </c>
      <c r="B72" s="40" t="s">
        <v>4554</v>
      </c>
      <c r="C72" s="12" t="s">
        <v>1438</v>
      </c>
      <c r="D72" s="13" t="s">
        <v>1436</v>
      </c>
      <c r="E72" s="13" t="s">
        <v>4335</v>
      </c>
      <c r="F72" s="12" t="s">
        <v>1439</v>
      </c>
      <c r="G72" s="14" t="s">
        <v>1440</v>
      </c>
      <c r="H72" s="14" t="s">
        <v>1440</v>
      </c>
      <c r="I72" s="15" t="s">
        <v>1440</v>
      </c>
      <c r="J72" s="12" t="s">
        <v>26</v>
      </c>
      <c r="K72" s="12" t="s">
        <v>426</v>
      </c>
      <c r="L72" s="12">
        <v>292</v>
      </c>
      <c r="M72" s="16">
        <v>292</v>
      </c>
      <c r="N72" s="14" t="s">
        <v>1437</v>
      </c>
      <c r="O72" s="17">
        <v>25718</v>
      </c>
      <c r="P72" s="17">
        <v>30180.5217391304</v>
      </c>
      <c r="Q72" s="18">
        <v>55800</v>
      </c>
      <c r="R72" s="18">
        <f t="shared" si="0"/>
        <v>39234.678260869514</v>
      </c>
      <c r="S72" s="18">
        <v>0</v>
      </c>
      <c r="T72" s="18">
        <f t="shared" si="1"/>
        <v>64952.678260869514</v>
      </c>
      <c r="U72" s="18">
        <f t="shared" si="2"/>
        <v>64900</v>
      </c>
      <c r="V72" s="13" t="s">
        <v>1037</v>
      </c>
      <c r="W72" s="13" t="s">
        <v>1038</v>
      </c>
      <c r="X72" s="13" t="s">
        <v>30</v>
      </c>
      <c r="Y72" s="19">
        <v>43294</v>
      </c>
      <c r="Z72" s="20">
        <f t="shared" ref="Z72:Z95" si="6">U72</f>
        <v>64900</v>
      </c>
      <c r="AA72" s="20">
        <f t="shared" si="4"/>
        <v>45430</v>
      </c>
      <c r="AB72" s="20">
        <f t="shared" si="5"/>
        <v>45400</v>
      </c>
      <c r="AC72" s="20">
        <v>67100</v>
      </c>
      <c r="AD72" s="24"/>
    </row>
    <row r="73" spans="1:30" ht="33" x14ac:dyDescent="0.25">
      <c r="A73" s="12" t="s">
        <v>140</v>
      </c>
      <c r="B73" s="40" t="s">
        <v>4553</v>
      </c>
      <c r="C73" s="12" t="s">
        <v>1433</v>
      </c>
      <c r="D73" s="13" t="s">
        <v>1431</v>
      </c>
      <c r="E73" s="13" t="s">
        <v>4335</v>
      </c>
      <c r="F73" s="12" t="s">
        <v>1434</v>
      </c>
      <c r="G73" s="14" t="s">
        <v>1435</v>
      </c>
      <c r="H73" s="14" t="s">
        <v>1435</v>
      </c>
      <c r="I73" s="15" t="s">
        <v>1435</v>
      </c>
      <c r="J73" s="12" t="s">
        <v>112</v>
      </c>
      <c r="K73" s="12" t="s">
        <v>426</v>
      </c>
      <c r="L73" s="12">
        <v>291</v>
      </c>
      <c r="M73" s="16">
        <v>291</v>
      </c>
      <c r="N73" s="14" t="s">
        <v>1432</v>
      </c>
      <c r="O73" s="17">
        <v>25145</v>
      </c>
      <c r="P73" s="17">
        <v>20120.869565217399</v>
      </c>
      <c r="Q73" s="18">
        <v>45200</v>
      </c>
      <c r="R73" s="18">
        <f t="shared" ref="R73:R95" si="7">+P73/1800000*2340000</f>
        <v>26157.130434782619</v>
      </c>
      <c r="S73" s="18">
        <v>0</v>
      </c>
      <c r="T73" s="18">
        <f t="shared" ref="T73:T95" si="8">+O73+R73+S73</f>
        <v>51302.130434782623</v>
      </c>
      <c r="U73" s="18">
        <f t="shared" ref="U73:U95" si="9">ROUNDDOWN(T73,-2)</f>
        <v>51300</v>
      </c>
      <c r="V73" s="13" t="s">
        <v>1037</v>
      </c>
      <c r="W73" s="13" t="s">
        <v>1038</v>
      </c>
      <c r="X73" s="13" t="s">
        <v>30</v>
      </c>
      <c r="Y73" s="19">
        <v>43294</v>
      </c>
      <c r="Z73" s="20">
        <f t="shared" si="6"/>
        <v>51300</v>
      </c>
      <c r="AA73" s="20">
        <f t="shared" ref="AA73:AA136" si="10">Z73*70/100</f>
        <v>35910</v>
      </c>
      <c r="AB73" s="20">
        <f t="shared" ref="AB73:AB136" si="11">ROUND(AA73,-2)</f>
        <v>35900</v>
      </c>
      <c r="AC73" s="20">
        <v>52700</v>
      </c>
      <c r="AD73" s="24"/>
    </row>
    <row r="74" spans="1:30" ht="33" x14ac:dyDescent="0.25">
      <c r="A74" s="12" t="s">
        <v>313</v>
      </c>
      <c r="B74" s="40" t="s">
        <v>4487</v>
      </c>
      <c r="C74" s="12" t="s">
        <v>1231</v>
      </c>
      <c r="D74" s="13" t="s">
        <v>1228</v>
      </c>
      <c r="E74" s="13" t="s">
        <v>4335</v>
      </c>
      <c r="F74" s="12" t="s">
        <v>1232</v>
      </c>
      <c r="G74" s="14" t="s">
        <v>1233</v>
      </c>
      <c r="H74" s="14" t="s">
        <v>1233</v>
      </c>
      <c r="I74" s="15" t="s">
        <v>1233</v>
      </c>
      <c r="J74" s="12" t="s">
        <v>112</v>
      </c>
      <c r="K74" s="12"/>
      <c r="L74" s="12">
        <v>278</v>
      </c>
      <c r="M74" s="16">
        <v>278</v>
      </c>
      <c r="N74" s="14" t="s">
        <v>1230</v>
      </c>
      <c r="O74" s="17">
        <v>5000</v>
      </c>
      <c r="P74" s="17">
        <v>7513.04347826087</v>
      </c>
      <c r="Q74" s="18">
        <v>12500</v>
      </c>
      <c r="R74" s="18">
        <f t="shared" si="7"/>
        <v>9766.9565217391319</v>
      </c>
      <c r="S74" s="18">
        <v>0</v>
      </c>
      <c r="T74" s="18">
        <f t="shared" si="8"/>
        <v>14766.956521739132</v>
      </c>
      <c r="U74" s="18">
        <f t="shared" si="9"/>
        <v>14700</v>
      </c>
      <c r="V74" s="13" t="s">
        <v>1037</v>
      </c>
      <c r="W74" s="13" t="s">
        <v>1038</v>
      </c>
      <c r="X74" s="13" t="s">
        <v>30</v>
      </c>
      <c r="Y74" s="19">
        <v>43294</v>
      </c>
      <c r="Z74" s="20">
        <f t="shared" si="6"/>
        <v>14700</v>
      </c>
      <c r="AA74" s="20">
        <f t="shared" si="10"/>
        <v>10290</v>
      </c>
      <c r="AB74" s="20">
        <f t="shared" si="11"/>
        <v>10300</v>
      </c>
      <c r="AC74" s="20">
        <v>15300</v>
      </c>
      <c r="AD74" s="24"/>
    </row>
    <row r="75" spans="1:30" ht="49.5" x14ac:dyDescent="0.25">
      <c r="A75" s="12" t="s">
        <v>6001</v>
      </c>
      <c r="B75" s="40" t="s">
        <v>4485</v>
      </c>
      <c r="C75" s="12" t="s">
        <v>1221</v>
      </c>
      <c r="D75" s="13" t="s">
        <v>1202</v>
      </c>
      <c r="E75" s="13" t="s">
        <v>4335</v>
      </c>
      <c r="F75" s="12" t="s">
        <v>1222</v>
      </c>
      <c r="G75" s="14" t="s">
        <v>1223</v>
      </c>
      <c r="H75" s="14" t="s">
        <v>1223</v>
      </c>
      <c r="I75" s="15" t="s">
        <v>1223</v>
      </c>
      <c r="J75" s="12" t="s">
        <v>112</v>
      </c>
      <c r="K75" s="12"/>
      <c r="L75" s="12">
        <v>277</v>
      </c>
      <c r="M75" s="16">
        <v>277</v>
      </c>
      <c r="N75" s="14" t="s">
        <v>1205</v>
      </c>
      <c r="O75" s="17">
        <v>21400</v>
      </c>
      <c r="P75" s="17">
        <v>9234.7826086956502</v>
      </c>
      <c r="Q75" s="18">
        <v>30600</v>
      </c>
      <c r="R75" s="18">
        <f t="shared" si="7"/>
        <v>12005.217391304344</v>
      </c>
      <c r="S75" s="18">
        <v>0</v>
      </c>
      <c r="T75" s="18">
        <f t="shared" si="8"/>
        <v>33405.217391304344</v>
      </c>
      <c r="U75" s="18">
        <f t="shared" si="9"/>
        <v>33400</v>
      </c>
      <c r="V75" s="13" t="s">
        <v>1037</v>
      </c>
      <c r="W75" s="13" t="s">
        <v>1038</v>
      </c>
      <c r="X75" s="13" t="s">
        <v>30</v>
      </c>
      <c r="Y75" s="19">
        <v>43294</v>
      </c>
      <c r="Z75" s="20">
        <f t="shared" si="6"/>
        <v>33400</v>
      </c>
      <c r="AA75" s="20">
        <f t="shared" si="10"/>
        <v>23380</v>
      </c>
      <c r="AB75" s="20">
        <f t="shared" si="11"/>
        <v>23400</v>
      </c>
      <c r="AC75" s="20">
        <v>34000</v>
      </c>
      <c r="AD75" s="24"/>
    </row>
    <row r="76" spans="1:30" ht="49.5" x14ac:dyDescent="0.25">
      <c r="A76" s="12" t="s">
        <v>314</v>
      </c>
      <c r="B76" s="40" t="s">
        <v>4483</v>
      </c>
      <c r="C76" s="12" t="s">
        <v>1215</v>
      </c>
      <c r="D76" s="13" t="s">
        <v>1202</v>
      </c>
      <c r="E76" s="13" t="s">
        <v>4335</v>
      </c>
      <c r="F76" s="12" t="s">
        <v>1216</v>
      </c>
      <c r="G76" s="14" t="s">
        <v>1217</v>
      </c>
      <c r="H76" s="14" t="s">
        <v>1217</v>
      </c>
      <c r="I76" s="15" t="s">
        <v>1217</v>
      </c>
      <c r="J76" s="12" t="s">
        <v>112</v>
      </c>
      <c r="K76" s="12" t="s">
        <v>426</v>
      </c>
      <c r="L76" s="12">
        <v>277</v>
      </c>
      <c r="M76" s="16">
        <v>277</v>
      </c>
      <c r="N76" s="14" t="s">
        <v>1205</v>
      </c>
      <c r="O76" s="17">
        <v>21400</v>
      </c>
      <c r="P76" s="17">
        <v>9234.7826086956502</v>
      </c>
      <c r="Q76" s="18">
        <v>30600</v>
      </c>
      <c r="R76" s="18">
        <f t="shared" si="7"/>
        <v>12005.217391304344</v>
      </c>
      <c r="S76" s="18">
        <v>0</v>
      </c>
      <c r="T76" s="18">
        <f t="shared" si="8"/>
        <v>33405.217391304344</v>
      </c>
      <c r="U76" s="18">
        <f t="shared" si="9"/>
        <v>33400</v>
      </c>
      <c r="V76" s="13" t="s">
        <v>1037</v>
      </c>
      <c r="W76" s="13" t="s">
        <v>1038</v>
      </c>
      <c r="X76" s="13" t="s">
        <v>30</v>
      </c>
      <c r="Y76" s="19">
        <v>43294</v>
      </c>
      <c r="Z76" s="20">
        <f t="shared" si="6"/>
        <v>33400</v>
      </c>
      <c r="AA76" s="20">
        <f t="shared" si="10"/>
        <v>23380</v>
      </c>
      <c r="AB76" s="20">
        <f t="shared" si="11"/>
        <v>23400</v>
      </c>
      <c r="AC76" s="20">
        <v>34000</v>
      </c>
      <c r="AD76" s="24"/>
    </row>
    <row r="77" spans="1:30" ht="49.5" x14ac:dyDescent="0.25">
      <c r="A77" s="12" t="s">
        <v>315</v>
      </c>
      <c r="B77" s="40" t="s">
        <v>4479</v>
      </c>
      <c r="C77" s="12" t="s">
        <v>1212</v>
      </c>
      <c r="D77" s="13" t="s">
        <v>1202</v>
      </c>
      <c r="E77" s="13" t="s">
        <v>4335</v>
      </c>
      <c r="F77" s="12" t="s">
        <v>1213</v>
      </c>
      <c r="G77" s="14" t="s">
        <v>1214</v>
      </c>
      <c r="H77" s="14" t="s">
        <v>1214</v>
      </c>
      <c r="I77" s="15" t="s">
        <v>1214</v>
      </c>
      <c r="J77" s="12" t="s">
        <v>112</v>
      </c>
      <c r="K77" s="12"/>
      <c r="L77" s="12">
        <v>277</v>
      </c>
      <c r="M77" s="16">
        <v>277</v>
      </c>
      <c r="N77" s="14" t="s">
        <v>1205</v>
      </c>
      <c r="O77" s="17">
        <v>21400</v>
      </c>
      <c r="P77" s="17">
        <v>9234.7826086956502</v>
      </c>
      <c r="Q77" s="18">
        <v>30600</v>
      </c>
      <c r="R77" s="18">
        <f t="shared" si="7"/>
        <v>12005.217391304344</v>
      </c>
      <c r="S77" s="18">
        <v>0</v>
      </c>
      <c r="T77" s="18">
        <f t="shared" si="8"/>
        <v>33405.217391304344</v>
      </c>
      <c r="U77" s="18">
        <f t="shared" si="9"/>
        <v>33400</v>
      </c>
      <c r="V77" s="13" t="s">
        <v>1037</v>
      </c>
      <c r="W77" s="13" t="s">
        <v>1038</v>
      </c>
      <c r="X77" s="13" t="s">
        <v>30</v>
      </c>
      <c r="Y77" s="19">
        <v>43294</v>
      </c>
      <c r="Z77" s="20">
        <f t="shared" si="6"/>
        <v>33400</v>
      </c>
      <c r="AA77" s="20">
        <f t="shared" si="10"/>
        <v>23380</v>
      </c>
      <c r="AB77" s="20">
        <f t="shared" si="11"/>
        <v>23400</v>
      </c>
      <c r="AC77" s="20">
        <v>34000</v>
      </c>
      <c r="AD77" s="24"/>
    </row>
    <row r="78" spans="1:30" ht="49.5" x14ac:dyDescent="0.25">
      <c r="A78" s="12" t="s">
        <v>316</v>
      </c>
      <c r="B78" s="40" t="s">
        <v>4481</v>
      </c>
      <c r="C78" s="12" t="s">
        <v>1209</v>
      </c>
      <c r="D78" s="13" t="s">
        <v>1202</v>
      </c>
      <c r="E78" s="13" t="s">
        <v>4335</v>
      </c>
      <c r="F78" s="12" t="s">
        <v>1210</v>
      </c>
      <c r="G78" s="14" t="s">
        <v>1211</v>
      </c>
      <c r="H78" s="14" t="s">
        <v>1211</v>
      </c>
      <c r="I78" s="15" t="s">
        <v>1211</v>
      </c>
      <c r="J78" s="12" t="s">
        <v>112</v>
      </c>
      <c r="K78" s="12"/>
      <c r="L78" s="12">
        <v>277</v>
      </c>
      <c r="M78" s="16">
        <v>277</v>
      </c>
      <c r="N78" s="14" t="s">
        <v>1205</v>
      </c>
      <c r="O78" s="17">
        <v>21400</v>
      </c>
      <c r="P78" s="17">
        <v>9234.7826086956502</v>
      </c>
      <c r="Q78" s="18">
        <v>30600</v>
      </c>
      <c r="R78" s="18">
        <f t="shared" si="7"/>
        <v>12005.217391304344</v>
      </c>
      <c r="S78" s="18">
        <v>0</v>
      </c>
      <c r="T78" s="18">
        <f t="shared" si="8"/>
        <v>33405.217391304344</v>
      </c>
      <c r="U78" s="18">
        <f t="shared" si="9"/>
        <v>33400</v>
      </c>
      <c r="V78" s="13" t="s">
        <v>1037</v>
      </c>
      <c r="W78" s="13" t="s">
        <v>1038</v>
      </c>
      <c r="X78" s="13" t="s">
        <v>30</v>
      </c>
      <c r="Y78" s="19">
        <v>43294</v>
      </c>
      <c r="Z78" s="20">
        <f t="shared" si="6"/>
        <v>33400</v>
      </c>
      <c r="AA78" s="20">
        <f t="shared" si="10"/>
        <v>23380</v>
      </c>
      <c r="AB78" s="20">
        <f t="shared" si="11"/>
        <v>23400</v>
      </c>
      <c r="AC78" s="20">
        <v>34000</v>
      </c>
      <c r="AD78" s="24"/>
    </row>
    <row r="79" spans="1:30" ht="49.5" x14ac:dyDescent="0.25">
      <c r="A79" s="12" t="s">
        <v>6002</v>
      </c>
      <c r="B79" s="40" t="s">
        <v>4480</v>
      </c>
      <c r="C79" s="12" t="s">
        <v>1206</v>
      </c>
      <c r="D79" s="13" t="s">
        <v>1202</v>
      </c>
      <c r="E79" s="13" t="s">
        <v>4335</v>
      </c>
      <c r="F79" s="12" t="s">
        <v>1207</v>
      </c>
      <c r="G79" s="14" t="s">
        <v>1208</v>
      </c>
      <c r="H79" s="14" t="s">
        <v>1208</v>
      </c>
      <c r="I79" s="15" t="s">
        <v>1208</v>
      </c>
      <c r="J79" s="12" t="s">
        <v>112</v>
      </c>
      <c r="K79" s="12"/>
      <c r="L79" s="12">
        <v>277</v>
      </c>
      <c r="M79" s="16">
        <v>277</v>
      </c>
      <c r="N79" s="14" t="s">
        <v>1205</v>
      </c>
      <c r="O79" s="17">
        <v>21400</v>
      </c>
      <c r="P79" s="17">
        <v>9234.7826086956502</v>
      </c>
      <c r="Q79" s="18">
        <v>30600</v>
      </c>
      <c r="R79" s="18">
        <f t="shared" si="7"/>
        <v>12005.217391304344</v>
      </c>
      <c r="S79" s="18">
        <v>0</v>
      </c>
      <c r="T79" s="18">
        <f t="shared" si="8"/>
        <v>33405.217391304344</v>
      </c>
      <c r="U79" s="18">
        <f t="shared" si="9"/>
        <v>33400</v>
      </c>
      <c r="V79" s="13" t="s">
        <v>1037</v>
      </c>
      <c r="W79" s="13" t="s">
        <v>1038</v>
      </c>
      <c r="X79" s="13" t="s">
        <v>30</v>
      </c>
      <c r="Y79" s="19">
        <v>43294</v>
      </c>
      <c r="Z79" s="20">
        <f t="shared" si="6"/>
        <v>33400</v>
      </c>
      <c r="AA79" s="20">
        <f t="shared" si="10"/>
        <v>23380</v>
      </c>
      <c r="AB79" s="20">
        <f t="shared" si="11"/>
        <v>23400</v>
      </c>
      <c r="AC79" s="20">
        <v>34000</v>
      </c>
      <c r="AD79" s="24"/>
    </row>
    <row r="80" spans="1:30" ht="49.5" x14ac:dyDescent="0.25">
      <c r="A80" s="12" t="s">
        <v>6003</v>
      </c>
      <c r="B80" s="40" t="s">
        <v>4482</v>
      </c>
      <c r="C80" s="12" t="s">
        <v>1201</v>
      </c>
      <c r="D80" s="13" t="s">
        <v>1202</v>
      </c>
      <c r="E80" s="13" t="s">
        <v>4335</v>
      </c>
      <c r="F80" s="12" t="s">
        <v>1203</v>
      </c>
      <c r="G80" s="14" t="s">
        <v>1204</v>
      </c>
      <c r="H80" s="14" t="s">
        <v>1204</v>
      </c>
      <c r="I80" s="15" t="s">
        <v>1204</v>
      </c>
      <c r="J80" s="12" t="s">
        <v>112</v>
      </c>
      <c r="K80" s="12"/>
      <c r="L80" s="12">
        <v>277</v>
      </c>
      <c r="M80" s="16">
        <v>277</v>
      </c>
      <c r="N80" s="14" t="s">
        <v>1205</v>
      </c>
      <c r="O80" s="17">
        <v>21400</v>
      </c>
      <c r="P80" s="17">
        <v>9234.7826086956502</v>
      </c>
      <c r="Q80" s="18">
        <v>30600</v>
      </c>
      <c r="R80" s="18">
        <f t="shared" si="7"/>
        <v>12005.217391304344</v>
      </c>
      <c r="S80" s="18">
        <v>0</v>
      </c>
      <c r="T80" s="18">
        <f t="shared" si="8"/>
        <v>33405.217391304344</v>
      </c>
      <c r="U80" s="18">
        <f t="shared" si="9"/>
        <v>33400</v>
      </c>
      <c r="V80" s="13" t="s">
        <v>1037</v>
      </c>
      <c r="W80" s="13" t="s">
        <v>1038</v>
      </c>
      <c r="X80" s="13" t="s">
        <v>30</v>
      </c>
      <c r="Y80" s="19">
        <v>43294</v>
      </c>
      <c r="Z80" s="20">
        <f t="shared" si="6"/>
        <v>33400</v>
      </c>
      <c r="AA80" s="20">
        <f t="shared" si="10"/>
        <v>23380</v>
      </c>
      <c r="AB80" s="20">
        <f t="shared" si="11"/>
        <v>23400</v>
      </c>
      <c r="AC80" s="20">
        <v>34000</v>
      </c>
      <c r="AD80" s="24"/>
    </row>
    <row r="81" spans="1:30" ht="49.5" x14ac:dyDescent="0.25">
      <c r="A81" s="12" t="s">
        <v>6004</v>
      </c>
      <c r="B81" s="40" t="s">
        <v>4477</v>
      </c>
      <c r="C81" s="12" t="s">
        <v>1198</v>
      </c>
      <c r="D81" s="13" t="s">
        <v>1196</v>
      </c>
      <c r="E81" s="13" t="s">
        <v>4335</v>
      </c>
      <c r="F81" s="12" t="s">
        <v>1199</v>
      </c>
      <c r="G81" s="14" t="s">
        <v>1200</v>
      </c>
      <c r="H81" s="14" t="s">
        <v>1200</v>
      </c>
      <c r="I81" s="15" t="s">
        <v>1200</v>
      </c>
      <c r="J81" s="12" t="s">
        <v>112</v>
      </c>
      <c r="K81" s="12" t="s">
        <v>426</v>
      </c>
      <c r="L81" s="12">
        <v>276</v>
      </c>
      <c r="M81" s="16">
        <v>276</v>
      </c>
      <c r="N81" s="14" t="s">
        <v>1197</v>
      </c>
      <c r="O81" s="17">
        <v>25233</v>
      </c>
      <c r="P81" s="17">
        <v>26244</v>
      </c>
      <c r="Q81" s="18">
        <v>51400</v>
      </c>
      <c r="R81" s="18">
        <f t="shared" si="7"/>
        <v>34117.199999999997</v>
      </c>
      <c r="S81" s="18">
        <v>0</v>
      </c>
      <c r="T81" s="18">
        <f t="shared" si="8"/>
        <v>59350.2</v>
      </c>
      <c r="U81" s="18">
        <f t="shared" si="9"/>
        <v>59300</v>
      </c>
      <c r="V81" s="13" t="s">
        <v>1037</v>
      </c>
      <c r="W81" s="13" t="s">
        <v>1038</v>
      </c>
      <c r="X81" s="13" t="s">
        <v>30</v>
      </c>
      <c r="Y81" s="19">
        <v>43294</v>
      </c>
      <c r="Z81" s="20">
        <f t="shared" si="6"/>
        <v>59300</v>
      </c>
      <c r="AA81" s="20">
        <f t="shared" si="10"/>
        <v>41510</v>
      </c>
      <c r="AB81" s="20">
        <f t="shared" si="11"/>
        <v>41500</v>
      </c>
      <c r="AC81" s="20">
        <v>61200</v>
      </c>
      <c r="AD81" s="24"/>
    </row>
    <row r="82" spans="1:30" ht="49.5" x14ac:dyDescent="0.25">
      <c r="A82" s="12" t="s">
        <v>6005</v>
      </c>
      <c r="B82" s="40" t="s">
        <v>4476</v>
      </c>
      <c r="C82" s="12" t="s">
        <v>1193</v>
      </c>
      <c r="D82" s="13" t="s">
        <v>1191</v>
      </c>
      <c r="E82" s="13" t="s">
        <v>4335</v>
      </c>
      <c r="F82" s="12" t="s">
        <v>1194</v>
      </c>
      <c r="G82" s="14" t="s">
        <v>1195</v>
      </c>
      <c r="H82" s="14" t="s">
        <v>1195</v>
      </c>
      <c r="I82" s="15" t="s">
        <v>1195</v>
      </c>
      <c r="J82" s="12" t="s">
        <v>112</v>
      </c>
      <c r="K82" s="12" t="s">
        <v>426</v>
      </c>
      <c r="L82" s="12">
        <v>275</v>
      </c>
      <c r="M82" s="16">
        <v>275</v>
      </c>
      <c r="N82" s="14" t="s">
        <v>1192</v>
      </c>
      <c r="O82" s="17">
        <v>25645</v>
      </c>
      <c r="P82" s="17">
        <v>20120.869565217399</v>
      </c>
      <c r="Q82" s="18">
        <v>45700</v>
      </c>
      <c r="R82" s="18">
        <f t="shared" si="7"/>
        <v>26157.130434782619</v>
      </c>
      <c r="S82" s="18">
        <v>0</v>
      </c>
      <c r="T82" s="18">
        <f t="shared" si="8"/>
        <v>51802.130434782623</v>
      </c>
      <c r="U82" s="18">
        <f t="shared" si="9"/>
        <v>51800</v>
      </c>
      <c r="V82" s="13" t="s">
        <v>1037</v>
      </c>
      <c r="W82" s="13" t="s">
        <v>1038</v>
      </c>
      <c r="X82" s="13" t="s">
        <v>30</v>
      </c>
      <c r="Y82" s="19">
        <v>43294</v>
      </c>
      <c r="Z82" s="20">
        <f t="shared" si="6"/>
        <v>51800</v>
      </c>
      <c r="AA82" s="20">
        <f t="shared" si="10"/>
        <v>36260</v>
      </c>
      <c r="AB82" s="20">
        <f t="shared" si="11"/>
        <v>36300</v>
      </c>
      <c r="AC82" s="20">
        <v>53200</v>
      </c>
      <c r="AD82" s="24"/>
    </row>
    <row r="83" spans="1:30" ht="49.5" x14ac:dyDescent="0.25">
      <c r="A83" s="12" t="s">
        <v>6006</v>
      </c>
      <c r="B83" s="40" t="s">
        <v>5046</v>
      </c>
      <c r="C83" s="12" t="s">
        <v>2976</v>
      </c>
      <c r="D83" s="13" t="s">
        <v>2972</v>
      </c>
      <c r="E83" s="13" t="s">
        <v>5298</v>
      </c>
      <c r="F83" s="12" t="s">
        <v>2977</v>
      </c>
      <c r="G83" s="14" t="s">
        <v>2978</v>
      </c>
      <c r="H83" s="14" t="s">
        <v>2978</v>
      </c>
      <c r="I83" s="15" t="s">
        <v>2978</v>
      </c>
      <c r="J83" s="12" t="s">
        <v>112</v>
      </c>
      <c r="K83" s="12" t="s">
        <v>417</v>
      </c>
      <c r="L83" s="12">
        <v>1040</v>
      </c>
      <c r="M83" s="16">
        <v>1040</v>
      </c>
      <c r="N83" s="14" t="s">
        <v>2975</v>
      </c>
      <c r="O83" s="17">
        <v>21000</v>
      </c>
      <c r="P83" s="17">
        <v>19721.739130434798</v>
      </c>
      <c r="Q83" s="18">
        <v>40700</v>
      </c>
      <c r="R83" s="18">
        <f t="shared" si="7"/>
        <v>25638.260869565238</v>
      </c>
      <c r="S83" s="18">
        <v>0</v>
      </c>
      <c r="T83" s="18">
        <f t="shared" si="8"/>
        <v>46638.260869565238</v>
      </c>
      <c r="U83" s="18">
        <f t="shared" si="9"/>
        <v>46600</v>
      </c>
      <c r="V83" s="13" t="s">
        <v>34</v>
      </c>
      <c r="W83" s="13" t="s">
        <v>177</v>
      </c>
      <c r="X83" s="13" t="s">
        <v>35</v>
      </c>
      <c r="Y83" s="19">
        <v>43294</v>
      </c>
      <c r="Z83" s="20">
        <f t="shared" si="6"/>
        <v>46600</v>
      </c>
      <c r="AA83" s="20">
        <f t="shared" si="10"/>
        <v>32620</v>
      </c>
      <c r="AB83" s="20">
        <f t="shared" si="11"/>
        <v>32600</v>
      </c>
      <c r="AC83" s="20">
        <v>48000</v>
      </c>
      <c r="AD83" s="24"/>
    </row>
    <row r="84" spans="1:30" ht="49.5" x14ac:dyDescent="0.25">
      <c r="A84" s="12" t="s">
        <v>6007</v>
      </c>
      <c r="B84" s="40" t="s">
        <v>5047</v>
      </c>
      <c r="C84" s="12" t="s">
        <v>2971</v>
      </c>
      <c r="D84" s="13" t="s">
        <v>2972</v>
      </c>
      <c r="E84" s="13" t="s">
        <v>5298</v>
      </c>
      <c r="F84" s="12" t="s">
        <v>2973</v>
      </c>
      <c r="G84" s="14" t="s">
        <v>2974</v>
      </c>
      <c r="H84" s="14" t="s">
        <v>2974</v>
      </c>
      <c r="I84" s="15" t="s">
        <v>2974</v>
      </c>
      <c r="J84" s="12" t="s">
        <v>112</v>
      </c>
      <c r="K84" s="12" t="s">
        <v>417</v>
      </c>
      <c r="L84" s="12">
        <v>1040</v>
      </c>
      <c r="M84" s="16">
        <v>1040</v>
      </c>
      <c r="N84" s="14" t="s">
        <v>2975</v>
      </c>
      <c r="O84" s="17">
        <v>21000</v>
      </c>
      <c r="P84" s="17">
        <v>19721.739130434798</v>
      </c>
      <c r="Q84" s="18">
        <v>40700</v>
      </c>
      <c r="R84" s="18">
        <f t="shared" si="7"/>
        <v>25638.260869565238</v>
      </c>
      <c r="S84" s="18">
        <v>0</v>
      </c>
      <c r="T84" s="18">
        <f t="shared" si="8"/>
        <v>46638.260869565238</v>
      </c>
      <c r="U84" s="18">
        <f t="shared" si="9"/>
        <v>46600</v>
      </c>
      <c r="V84" s="13" t="s">
        <v>34</v>
      </c>
      <c r="W84" s="13" t="s">
        <v>177</v>
      </c>
      <c r="X84" s="13" t="s">
        <v>35</v>
      </c>
      <c r="Y84" s="19">
        <v>43294</v>
      </c>
      <c r="Z84" s="20">
        <f t="shared" si="6"/>
        <v>46600</v>
      </c>
      <c r="AA84" s="20">
        <f t="shared" si="10"/>
        <v>32620</v>
      </c>
      <c r="AB84" s="20">
        <f t="shared" si="11"/>
        <v>32600</v>
      </c>
      <c r="AC84" s="20">
        <v>48000</v>
      </c>
      <c r="AD84" s="24"/>
    </row>
    <row r="85" spans="1:30" ht="66" x14ac:dyDescent="0.25">
      <c r="A85" s="12" t="s">
        <v>6008</v>
      </c>
      <c r="B85" s="40" t="s">
        <v>5030</v>
      </c>
      <c r="C85" s="14" t="s">
        <v>2912</v>
      </c>
      <c r="D85" s="14" t="s">
        <v>2913</v>
      </c>
      <c r="E85" s="13" t="s">
        <v>4334</v>
      </c>
      <c r="F85" s="14" t="s">
        <v>2914</v>
      </c>
      <c r="G85" s="14" t="s">
        <v>2915</v>
      </c>
      <c r="H85" s="14" t="s">
        <v>5305</v>
      </c>
      <c r="I85" s="14" t="s">
        <v>2915</v>
      </c>
      <c r="J85" s="14" t="s">
        <v>112</v>
      </c>
      <c r="K85" s="16" t="s">
        <v>417</v>
      </c>
      <c r="L85" s="14">
        <v>1031</v>
      </c>
      <c r="M85" s="14">
        <v>1031</v>
      </c>
      <c r="N85" s="14" t="s">
        <v>2916</v>
      </c>
      <c r="O85" s="14">
        <v>90000</v>
      </c>
      <c r="P85" s="14">
        <v>53217.391304347802</v>
      </c>
      <c r="Q85" s="14">
        <v>143000</v>
      </c>
      <c r="R85" s="14">
        <f t="shared" si="7"/>
        <v>69182.608695652147</v>
      </c>
      <c r="S85" s="18">
        <v>0</v>
      </c>
      <c r="T85" s="14">
        <f t="shared" si="8"/>
        <v>159182.60869565216</v>
      </c>
      <c r="U85" s="14">
        <f t="shared" si="9"/>
        <v>159100</v>
      </c>
      <c r="V85" s="14" t="s">
        <v>180</v>
      </c>
      <c r="W85" s="14" t="s">
        <v>177</v>
      </c>
      <c r="X85" s="14" t="s">
        <v>60</v>
      </c>
      <c r="Y85" s="14">
        <v>43294</v>
      </c>
      <c r="Z85" s="20">
        <f t="shared" si="6"/>
        <v>159100</v>
      </c>
      <c r="AA85" s="20">
        <f t="shared" si="10"/>
        <v>111370</v>
      </c>
      <c r="AB85" s="20">
        <f t="shared" si="11"/>
        <v>111400</v>
      </c>
      <c r="AC85" s="87">
        <v>163000</v>
      </c>
      <c r="AD85" s="88"/>
    </row>
    <row r="86" spans="1:30" ht="79.5" customHeight="1" x14ac:dyDescent="0.25">
      <c r="A86" s="12" t="s">
        <v>6009</v>
      </c>
      <c r="B86" s="40" t="s">
        <v>4399</v>
      </c>
      <c r="C86" s="12" t="s">
        <v>934</v>
      </c>
      <c r="D86" s="13" t="s">
        <v>924</v>
      </c>
      <c r="E86" s="13" t="s">
        <v>4333</v>
      </c>
      <c r="F86" s="12" t="s">
        <v>935</v>
      </c>
      <c r="G86" s="14" t="s">
        <v>936</v>
      </c>
      <c r="H86" s="14" t="s">
        <v>4228</v>
      </c>
      <c r="I86" s="15" t="s">
        <v>936</v>
      </c>
      <c r="J86" s="12" t="s">
        <v>112</v>
      </c>
      <c r="K86" s="12" t="s">
        <v>426</v>
      </c>
      <c r="L86" s="12">
        <v>206</v>
      </c>
      <c r="M86" s="16">
        <v>206</v>
      </c>
      <c r="N86" s="14" t="s">
        <v>925</v>
      </c>
      <c r="O86" s="17">
        <v>46000</v>
      </c>
      <c r="P86" s="17">
        <v>14086.956521739099</v>
      </c>
      <c r="Q86" s="18">
        <v>60000</v>
      </c>
      <c r="R86" s="18">
        <f t="shared" si="7"/>
        <v>18313.043478260832</v>
      </c>
      <c r="S86" s="18">
        <v>0</v>
      </c>
      <c r="T86" s="18">
        <f t="shared" si="8"/>
        <v>64313.043478260835</v>
      </c>
      <c r="U86" s="18">
        <f t="shared" si="9"/>
        <v>64300</v>
      </c>
      <c r="V86" s="13" t="s">
        <v>228</v>
      </c>
      <c r="W86" s="13" t="s">
        <v>738</v>
      </c>
      <c r="X86" s="13" t="s">
        <v>46</v>
      </c>
      <c r="Y86" s="19">
        <v>43294</v>
      </c>
      <c r="Z86" s="20">
        <f t="shared" si="6"/>
        <v>64300</v>
      </c>
      <c r="AA86" s="20">
        <f t="shared" si="10"/>
        <v>45010</v>
      </c>
      <c r="AB86" s="20">
        <f t="shared" si="11"/>
        <v>45000</v>
      </c>
      <c r="AC86" s="20">
        <v>65300</v>
      </c>
      <c r="AD86" s="24" t="s">
        <v>926</v>
      </c>
    </row>
    <row r="87" spans="1:30" ht="68.25" customHeight="1" x14ac:dyDescent="0.25">
      <c r="A87" s="12" t="s">
        <v>6010</v>
      </c>
      <c r="B87" s="40" t="s">
        <v>4426</v>
      </c>
      <c r="C87" s="14" t="s">
        <v>1022</v>
      </c>
      <c r="D87" s="14" t="s">
        <v>1007</v>
      </c>
      <c r="E87" s="13" t="s">
        <v>4333</v>
      </c>
      <c r="F87" s="14" t="s">
        <v>1023</v>
      </c>
      <c r="G87" s="14" t="s">
        <v>1024</v>
      </c>
      <c r="H87" s="14" t="s">
        <v>4233</v>
      </c>
      <c r="I87" s="14" t="s">
        <v>1024</v>
      </c>
      <c r="J87" s="14" t="s">
        <v>112</v>
      </c>
      <c r="K87" s="16" t="s">
        <v>417</v>
      </c>
      <c r="L87" s="14">
        <v>223</v>
      </c>
      <c r="M87" s="14">
        <v>223</v>
      </c>
      <c r="N87" s="14" t="s">
        <v>1010</v>
      </c>
      <c r="O87" s="14">
        <v>150000</v>
      </c>
      <c r="P87" s="14">
        <v>34434.782608695597</v>
      </c>
      <c r="Q87" s="14">
        <v>184000</v>
      </c>
      <c r="R87" s="14">
        <f t="shared" si="7"/>
        <v>44765.217391304272</v>
      </c>
      <c r="S87" s="18">
        <v>0</v>
      </c>
      <c r="T87" s="14">
        <f t="shared" si="8"/>
        <v>194765.21739130426</v>
      </c>
      <c r="U87" s="14">
        <f t="shared" si="9"/>
        <v>194700</v>
      </c>
      <c r="V87" s="14" t="s">
        <v>228</v>
      </c>
      <c r="W87" s="14" t="s">
        <v>738</v>
      </c>
      <c r="X87" s="14" t="s">
        <v>60</v>
      </c>
      <c r="Y87" s="14">
        <v>43294</v>
      </c>
      <c r="Z87" s="20">
        <f t="shared" si="6"/>
        <v>194700</v>
      </c>
      <c r="AA87" s="20">
        <f t="shared" si="10"/>
        <v>136290</v>
      </c>
      <c r="AB87" s="20">
        <f t="shared" si="11"/>
        <v>136300</v>
      </c>
      <c r="AC87" s="87">
        <v>197200</v>
      </c>
      <c r="AD87" s="88"/>
    </row>
    <row r="88" spans="1:30" ht="45" x14ac:dyDescent="0.25">
      <c r="A88" s="12" t="s">
        <v>6011</v>
      </c>
      <c r="B88" s="40" t="s">
        <v>4915</v>
      </c>
      <c r="C88" s="12" t="s">
        <v>2547</v>
      </c>
      <c r="D88" s="13" t="s">
        <v>2538</v>
      </c>
      <c r="E88" s="13" t="s">
        <v>5298</v>
      </c>
      <c r="F88" s="12" t="s">
        <v>2548</v>
      </c>
      <c r="G88" s="14" t="s">
        <v>2549</v>
      </c>
      <c r="H88" s="14" t="s">
        <v>2549</v>
      </c>
      <c r="I88" s="15" t="s">
        <v>2549</v>
      </c>
      <c r="J88" s="12" t="s">
        <v>112</v>
      </c>
      <c r="K88" s="12" t="s">
        <v>417</v>
      </c>
      <c r="L88" s="12">
        <v>908</v>
      </c>
      <c r="M88" s="16">
        <v>908</v>
      </c>
      <c r="N88" s="14" t="s">
        <v>2539</v>
      </c>
      <c r="O88" s="17">
        <v>8000</v>
      </c>
      <c r="P88" s="17">
        <v>15026.0869565217</v>
      </c>
      <c r="Q88" s="18">
        <v>23000</v>
      </c>
      <c r="R88" s="18">
        <f t="shared" si="7"/>
        <v>19533.913043478209</v>
      </c>
      <c r="S88" s="18">
        <v>0</v>
      </c>
      <c r="T88" s="18">
        <f t="shared" si="8"/>
        <v>27533.913043478209</v>
      </c>
      <c r="U88" s="18">
        <f t="shared" si="9"/>
        <v>27500</v>
      </c>
      <c r="V88" s="13" t="s">
        <v>34</v>
      </c>
      <c r="W88" s="13" t="s">
        <v>79</v>
      </c>
      <c r="X88" s="13" t="s">
        <v>46</v>
      </c>
      <c r="Y88" s="19">
        <v>43294</v>
      </c>
      <c r="Z88" s="20">
        <f t="shared" si="6"/>
        <v>27500</v>
      </c>
      <c r="AA88" s="20">
        <f t="shared" si="10"/>
        <v>19250</v>
      </c>
      <c r="AB88" s="20">
        <f t="shared" si="11"/>
        <v>19300</v>
      </c>
      <c r="AC88" s="20">
        <v>28600</v>
      </c>
      <c r="AD88" s="24" t="s">
        <v>2540</v>
      </c>
    </row>
    <row r="89" spans="1:30" ht="33" x14ac:dyDescent="0.25">
      <c r="A89" s="12" t="s">
        <v>6012</v>
      </c>
      <c r="B89" s="40" t="s">
        <v>4947</v>
      </c>
      <c r="C89" s="12" t="s">
        <v>2648</v>
      </c>
      <c r="D89" s="13" t="s">
        <v>2644</v>
      </c>
      <c r="E89" s="13" t="s">
        <v>5298</v>
      </c>
      <c r="F89" s="12" t="s">
        <v>2649</v>
      </c>
      <c r="G89" s="14" t="s">
        <v>2650</v>
      </c>
      <c r="H89" s="14" t="s">
        <v>2650</v>
      </c>
      <c r="I89" s="15" t="s">
        <v>2650</v>
      </c>
      <c r="J89" s="12" t="s">
        <v>26</v>
      </c>
      <c r="K89" s="12" t="s">
        <v>62</v>
      </c>
      <c r="L89" s="12">
        <v>926</v>
      </c>
      <c r="M89" s="16">
        <v>926</v>
      </c>
      <c r="N89" s="14" t="s">
        <v>2647</v>
      </c>
      <c r="O89" s="17">
        <v>76000</v>
      </c>
      <c r="P89" s="17">
        <v>48521.739130434798</v>
      </c>
      <c r="Q89" s="18">
        <v>124000</v>
      </c>
      <c r="R89" s="18">
        <f t="shared" si="7"/>
        <v>63078.260869565238</v>
      </c>
      <c r="S89" s="18">
        <v>0</v>
      </c>
      <c r="T89" s="18">
        <f t="shared" si="8"/>
        <v>139078.26086956525</v>
      </c>
      <c r="U89" s="18">
        <f t="shared" si="9"/>
        <v>139000</v>
      </c>
      <c r="V89" s="13" t="s">
        <v>34</v>
      </c>
      <c r="W89" s="13" t="s">
        <v>79</v>
      </c>
      <c r="X89" s="13" t="s">
        <v>35</v>
      </c>
      <c r="Y89" s="19">
        <v>43294</v>
      </c>
      <c r="Z89" s="20">
        <f t="shared" si="6"/>
        <v>139000</v>
      </c>
      <c r="AA89" s="20">
        <f t="shared" si="10"/>
        <v>97300</v>
      </c>
      <c r="AB89" s="20">
        <f t="shared" si="11"/>
        <v>97300</v>
      </c>
      <c r="AC89" s="20">
        <v>142600</v>
      </c>
      <c r="AD89" s="24"/>
    </row>
    <row r="90" spans="1:30" ht="33" x14ac:dyDescent="0.25">
      <c r="A90" s="12" t="s">
        <v>6013</v>
      </c>
      <c r="B90" s="40" t="s">
        <v>4938</v>
      </c>
      <c r="C90" s="12" t="s">
        <v>2614</v>
      </c>
      <c r="D90" s="13" t="s">
        <v>2615</v>
      </c>
      <c r="E90" s="13" t="s">
        <v>4333</v>
      </c>
      <c r="F90" s="12" t="s">
        <v>2616</v>
      </c>
      <c r="G90" s="14" t="s">
        <v>2617</v>
      </c>
      <c r="H90" s="14" t="s">
        <v>2617</v>
      </c>
      <c r="I90" s="15" t="s">
        <v>2617</v>
      </c>
      <c r="J90" s="12" t="s">
        <v>112</v>
      </c>
      <c r="K90" s="12" t="s">
        <v>62</v>
      </c>
      <c r="L90" s="12">
        <v>918</v>
      </c>
      <c r="M90" s="16">
        <v>918</v>
      </c>
      <c r="N90" s="14" t="s">
        <v>2618</v>
      </c>
      <c r="O90" s="17">
        <v>50000</v>
      </c>
      <c r="P90" s="17">
        <v>15652.1739130435</v>
      </c>
      <c r="Q90" s="18">
        <v>65600</v>
      </c>
      <c r="R90" s="18">
        <f t="shared" si="7"/>
        <v>20347.826086956549</v>
      </c>
      <c r="S90" s="18">
        <v>0</v>
      </c>
      <c r="T90" s="18">
        <f t="shared" si="8"/>
        <v>70347.826086956542</v>
      </c>
      <c r="U90" s="18">
        <f t="shared" si="9"/>
        <v>70300</v>
      </c>
      <c r="V90" s="13" t="s">
        <v>228</v>
      </c>
      <c r="W90" s="13" t="s">
        <v>79</v>
      </c>
      <c r="X90" s="13" t="s">
        <v>29</v>
      </c>
      <c r="Y90" s="19">
        <v>43294</v>
      </c>
      <c r="Z90" s="20">
        <f t="shared" si="6"/>
        <v>70300</v>
      </c>
      <c r="AA90" s="20">
        <f t="shared" si="10"/>
        <v>49210</v>
      </c>
      <c r="AB90" s="20">
        <f t="shared" si="11"/>
        <v>49200</v>
      </c>
      <c r="AC90" s="20">
        <v>71400</v>
      </c>
      <c r="AD90" s="24"/>
    </row>
    <row r="91" spans="1:30" ht="49.5" x14ac:dyDescent="0.25">
      <c r="A91" s="12" t="s">
        <v>6014</v>
      </c>
      <c r="B91" s="40" t="s">
        <v>4919</v>
      </c>
      <c r="C91" s="12" t="s">
        <v>2555</v>
      </c>
      <c r="D91" s="13" t="s">
        <v>2556</v>
      </c>
      <c r="E91" s="13" t="s">
        <v>5298</v>
      </c>
      <c r="F91" s="12" t="s">
        <v>2557</v>
      </c>
      <c r="G91" s="14" t="s">
        <v>2558</v>
      </c>
      <c r="H91" s="14" t="s">
        <v>2558</v>
      </c>
      <c r="I91" s="15" t="s">
        <v>2558</v>
      </c>
      <c r="J91" s="12" t="s">
        <v>26</v>
      </c>
      <c r="K91" s="12" t="s">
        <v>426</v>
      </c>
      <c r="L91" s="12">
        <v>909</v>
      </c>
      <c r="M91" s="16">
        <v>909</v>
      </c>
      <c r="N91" s="14" t="s">
        <v>2559</v>
      </c>
      <c r="O91" s="17">
        <v>18000</v>
      </c>
      <c r="P91" s="17">
        <v>3130.4347826087001</v>
      </c>
      <c r="Q91" s="18">
        <v>21100</v>
      </c>
      <c r="R91" s="18">
        <f t="shared" si="7"/>
        <v>4069.5652173913099</v>
      </c>
      <c r="S91" s="18">
        <v>0</v>
      </c>
      <c r="T91" s="18">
        <f t="shared" si="8"/>
        <v>22069.565217391311</v>
      </c>
      <c r="U91" s="18">
        <f t="shared" si="9"/>
        <v>22000</v>
      </c>
      <c r="V91" s="13" t="s">
        <v>34</v>
      </c>
      <c r="W91" s="13" t="s">
        <v>79</v>
      </c>
      <c r="X91" s="13" t="s">
        <v>35</v>
      </c>
      <c r="Y91" s="19">
        <v>43294</v>
      </c>
      <c r="Z91" s="20">
        <f t="shared" si="6"/>
        <v>22000</v>
      </c>
      <c r="AA91" s="20">
        <f t="shared" si="10"/>
        <v>15400</v>
      </c>
      <c r="AB91" s="20">
        <f t="shared" si="11"/>
        <v>15400</v>
      </c>
      <c r="AC91" s="20">
        <v>22200</v>
      </c>
      <c r="AD91" s="24" t="s">
        <v>1236</v>
      </c>
    </row>
    <row r="92" spans="1:30" ht="33" x14ac:dyDescent="0.25">
      <c r="A92" s="12" t="s">
        <v>6015</v>
      </c>
      <c r="B92" s="40" t="s">
        <v>4896</v>
      </c>
      <c r="C92" s="12" t="s">
        <v>2466</v>
      </c>
      <c r="D92" s="13" t="s">
        <v>2467</v>
      </c>
      <c r="E92" s="13" t="s">
        <v>4325</v>
      </c>
      <c r="F92" s="12" t="s">
        <v>2468</v>
      </c>
      <c r="G92" s="14" t="s">
        <v>2469</v>
      </c>
      <c r="H92" s="14" t="s">
        <v>2469</v>
      </c>
      <c r="I92" s="15" t="s">
        <v>2469</v>
      </c>
      <c r="J92" s="12" t="s">
        <v>112</v>
      </c>
      <c r="K92" s="12" t="s">
        <v>417</v>
      </c>
      <c r="L92" s="12">
        <v>874</v>
      </c>
      <c r="M92" s="16">
        <v>874</v>
      </c>
      <c r="N92" s="82" t="s">
        <v>2470</v>
      </c>
      <c r="O92" s="17">
        <v>330000</v>
      </c>
      <c r="P92" s="17">
        <v>10956.5217391304</v>
      </c>
      <c r="Q92" s="18">
        <v>340000</v>
      </c>
      <c r="R92" s="18">
        <f t="shared" si="7"/>
        <v>14243.47826086952</v>
      </c>
      <c r="S92" s="18">
        <v>0</v>
      </c>
      <c r="T92" s="18">
        <f t="shared" si="8"/>
        <v>344243.47826086951</v>
      </c>
      <c r="U92" s="18">
        <f t="shared" si="9"/>
        <v>344200</v>
      </c>
      <c r="V92" s="13" t="s">
        <v>361</v>
      </c>
      <c r="W92" s="13" t="s">
        <v>1888</v>
      </c>
      <c r="X92" s="13" t="s">
        <v>60</v>
      </c>
      <c r="Y92" s="19">
        <v>43294</v>
      </c>
      <c r="Z92" s="20">
        <f t="shared" si="6"/>
        <v>344200</v>
      </c>
      <c r="AA92" s="20">
        <f t="shared" si="10"/>
        <v>240940</v>
      </c>
      <c r="AB92" s="20">
        <f t="shared" si="11"/>
        <v>240900</v>
      </c>
      <c r="AC92" s="20">
        <v>345000</v>
      </c>
      <c r="AD92" s="24"/>
    </row>
    <row r="93" spans="1:30" ht="45" x14ac:dyDescent="0.25">
      <c r="A93" s="12" t="s">
        <v>6016</v>
      </c>
      <c r="B93" s="40" t="s">
        <v>6017</v>
      </c>
      <c r="C93" s="12" t="s">
        <v>6018</v>
      </c>
      <c r="D93" s="13" t="s">
        <v>2341</v>
      </c>
      <c r="E93" s="13" t="s">
        <v>5298</v>
      </c>
      <c r="F93" s="12" t="s">
        <v>6019</v>
      </c>
      <c r="G93" s="14" t="s">
        <v>2342</v>
      </c>
      <c r="H93" s="14" t="s">
        <v>2342</v>
      </c>
      <c r="I93" s="15" t="s">
        <v>2342</v>
      </c>
      <c r="J93" s="12" t="s">
        <v>26</v>
      </c>
      <c r="K93" s="12" t="s">
        <v>62</v>
      </c>
      <c r="L93" s="12">
        <v>852</v>
      </c>
      <c r="M93" s="16">
        <v>852</v>
      </c>
      <c r="N93" s="14" t="s">
        <v>2343</v>
      </c>
      <c r="O93" s="17">
        <v>30000</v>
      </c>
      <c r="P93" s="17">
        <v>14086.956521739099</v>
      </c>
      <c r="Q93" s="18">
        <v>44000</v>
      </c>
      <c r="R93" s="18">
        <f t="shared" si="7"/>
        <v>18313.043478260832</v>
      </c>
      <c r="S93" s="18">
        <v>0</v>
      </c>
      <c r="T93" s="18">
        <f t="shared" si="8"/>
        <v>48313.043478260835</v>
      </c>
      <c r="U93" s="18">
        <f t="shared" si="9"/>
        <v>48300</v>
      </c>
      <c r="V93" s="13" t="s">
        <v>34</v>
      </c>
      <c r="W93" s="13" t="s">
        <v>1888</v>
      </c>
      <c r="X93" s="13" t="s">
        <v>35</v>
      </c>
      <c r="Y93" s="19">
        <v>43294</v>
      </c>
      <c r="Z93" s="20">
        <f t="shared" si="6"/>
        <v>48300</v>
      </c>
      <c r="AA93" s="20">
        <f t="shared" si="10"/>
        <v>33810</v>
      </c>
      <c r="AB93" s="20">
        <f t="shared" si="11"/>
        <v>33800</v>
      </c>
      <c r="AC93" s="20">
        <v>49300</v>
      </c>
      <c r="AD93" s="24" t="s">
        <v>2344</v>
      </c>
    </row>
    <row r="94" spans="1:30" ht="33" x14ac:dyDescent="0.25">
      <c r="A94" s="12" t="s">
        <v>6020</v>
      </c>
      <c r="B94" s="40" t="s">
        <v>4816</v>
      </c>
      <c r="C94" s="12" t="s">
        <v>2165</v>
      </c>
      <c r="D94" s="13" t="s">
        <v>2166</v>
      </c>
      <c r="E94" s="13" t="s">
        <v>5298</v>
      </c>
      <c r="F94" s="12" t="s">
        <v>2167</v>
      </c>
      <c r="G94" s="14" t="s">
        <v>2168</v>
      </c>
      <c r="H94" s="14" t="s">
        <v>2168</v>
      </c>
      <c r="I94" s="15" t="s">
        <v>2168</v>
      </c>
      <c r="J94" s="12" t="s">
        <v>26</v>
      </c>
      <c r="K94" s="12" t="s">
        <v>426</v>
      </c>
      <c r="L94" s="12">
        <v>809</v>
      </c>
      <c r="M94" s="16">
        <v>809</v>
      </c>
      <c r="N94" s="14" t="s">
        <v>2169</v>
      </c>
      <c r="O94" s="17">
        <v>25300</v>
      </c>
      <c r="P94" s="17">
        <v>12052.1739130435</v>
      </c>
      <c r="Q94" s="18">
        <v>37300</v>
      </c>
      <c r="R94" s="18">
        <f t="shared" si="7"/>
        <v>15667.826086956551</v>
      </c>
      <c r="S94" s="18">
        <v>0</v>
      </c>
      <c r="T94" s="18">
        <f t="shared" si="8"/>
        <v>40967.826086956549</v>
      </c>
      <c r="U94" s="18">
        <f t="shared" si="9"/>
        <v>40900</v>
      </c>
      <c r="V94" s="13" t="s">
        <v>34</v>
      </c>
      <c r="W94" s="13" t="s">
        <v>1888</v>
      </c>
      <c r="X94" s="13" t="s">
        <v>35</v>
      </c>
      <c r="Y94" s="19">
        <v>43294</v>
      </c>
      <c r="Z94" s="20">
        <f t="shared" si="6"/>
        <v>40900</v>
      </c>
      <c r="AA94" s="20">
        <f t="shared" si="10"/>
        <v>28630</v>
      </c>
      <c r="AB94" s="20">
        <f t="shared" si="11"/>
        <v>28600</v>
      </c>
      <c r="AC94" s="20">
        <v>41800</v>
      </c>
      <c r="AD94" s="24"/>
    </row>
    <row r="95" spans="1:30" ht="33" x14ac:dyDescent="0.25">
      <c r="A95" s="12" t="s">
        <v>6021</v>
      </c>
      <c r="B95" s="40" t="s">
        <v>4774</v>
      </c>
      <c r="C95" s="12" t="s">
        <v>2003</v>
      </c>
      <c r="D95" s="13" t="s">
        <v>2001</v>
      </c>
      <c r="E95" s="13" t="s">
        <v>4325</v>
      </c>
      <c r="F95" s="12" t="s">
        <v>2004</v>
      </c>
      <c r="G95" s="14" t="s">
        <v>4009</v>
      </c>
      <c r="H95" s="14" t="s">
        <v>4009</v>
      </c>
      <c r="I95" s="15" t="s">
        <v>2005</v>
      </c>
      <c r="J95" s="12" t="s">
        <v>112</v>
      </c>
      <c r="K95" s="12" t="s">
        <v>62</v>
      </c>
      <c r="L95" s="12">
        <v>769</v>
      </c>
      <c r="M95" s="16">
        <v>769</v>
      </c>
      <c r="N95" s="14" t="s">
        <v>2002</v>
      </c>
      <c r="O95" s="17">
        <v>38000</v>
      </c>
      <c r="P95" s="17">
        <v>12052.1739130435</v>
      </c>
      <c r="Q95" s="18">
        <v>50000</v>
      </c>
      <c r="R95" s="18">
        <f t="shared" si="7"/>
        <v>15667.826086956551</v>
      </c>
      <c r="S95" s="18">
        <v>0</v>
      </c>
      <c r="T95" s="18">
        <f t="shared" si="8"/>
        <v>53667.826086956549</v>
      </c>
      <c r="U95" s="18">
        <f t="shared" si="9"/>
        <v>53600</v>
      </c>
      <c r="V95" s="13" t="s">
        <v>361</v>
      </c>
      <c r="W95" s="13" t="s">
        <v>1888</v>
      </c>
      <c r="X95" s="13" t="s">
        <v>29</v>
      </c>
      <c r="Y95" s="19">
        <v>43294</v>
      </c>
      <c r="Z95" s="20">
        <f t="shared" si="6"/>
        <v>53600</v>
      </c>
      <c r="AA95" s="20">
        <f t="shared" si="10"/>
        <v>37520</v>
      </c>
      <c r="AB95" s="20">
        <f t="shared" si="11"/>
        <v>37500</v>
      </c>
      <c r="AC95" s="20">
        <v>54500</v>
      </c>
      <c r="AD95" s="24"/>
    </row>
    <row r="96" spans="1:30" ht="60" x14ac:dyDescent="0.25">
      <c r="A96" s="12" t="s">
        <v>6022</v>
      </c>
      <c r="B96" s="12" t="s">
        <v>756</v>
      </c>
      <c r="C96" s="13" t="s">
        <v>750</v>
      </c>
      <c r="D96" s="13" t="s">
        <v>5298</v>
      </c>
      <c r="E96" s="12" t="s">
        <v>757</v>
      </c>
      <c r="F96" s="14" t="s">
        <v>758</v>
      </c>
      <c r="G96" s="14" t="s">
        <v>758</v>
      </c>
      <c r="H96" s="15" t="s">
        <v>758</v>
      </c>
      <c r="I96" s="12" t="s">
        <v>26</v>
      </c>
      <c r="J96" s="12" t="s">
        <v>426</v>
      </c>
      <c r="K96" s="12">
        <v>78</v>
      </c>
      <c r="L96" s="16">
        <v>78</v>
      </c>
      <c r="M96" s="14" t="s">
        <v>751</v>
      </c>
      <c r="N96" s="17">
        <v>20000</v>
      </c>
      <c r="O96" s="17">
        <v>15652.1739130435</v>
      </c>
      <c r="P96" s="18">
        <v>35600</v>
      </c>
      <c r="Q96" s="18">
        <f>+O96/1800000*2340000</f>
        <v>20347.826086956549</v>
      </c>
      <c r="R96" s="18">
        <v>0</v>
      </c>
      <c r="S96" s="18">
        <f>+N96+Q96+R96</f>
        <v>40347.826086956549</v>
      </c>
      <c r="T96" s="18">
        <f>ROUNDDOWN(S96,-2)</f>
        <v>40300</v>
      </c>
      <c r="U96" s="13" t="s">
        <v>34</v>
      </c>
      <c r="V96" s="13" t="s">
        <v>738</v>
      </c>
      <c r="W96" s="13" t="s">
        <v>35</v>
      </c>
      <c r="X96" s="19">
        <v>43294</v>
      </c>
      <c r="Y96" s="20">
        <f>T96</f>
        <v>40300</v>
      </c>
      <c r="Z96" s="20">
        <v>41400</v>
      </c>
      <c r="AA96" s="20">
        <f t="shared" si="10"/>
        <v>28980</v>
      </c>
      <c r="AB96" s="20">
        <f t="shared" si="11"/>
        <v>29000</v>
      </c>
      <c r="AC96" s="24" t="s">
        <v>752</v>
      </c>
      <c r="AD96" s="79"/>
    </row>
    <row r="97" spans="1:30" ht="45" x14ac:dyDescent="0.25">
      <c r="A97" s="12" t="s">
        <v>6023</v>
      </c>
      <c r="B97" s="40" t="s">
        <v>4356</v>
      </c>
      <c r="C97" s="12" t="s">
        <v>774</v>
      </c>
      <c r="D97" s="13" t="s">
        <v>750</v>
      </c>
      <c r="E97" s="13" t="s">
        <v>4325</v>
      </c>
      <c r="F97" s="12" t="s">
        <v>775</v>
      </c>
      <c r="G97" s="14" t="s">
        <v>776</v>
      </c>
      <c r="H97" s="14" t="s">
        <v>776</v>
      </c>
      <c r="I97" s="15" t="s">
        <v>776</v>
      </c>
      <c r="J97" s="12" t="s">
        <v>112</v>
      </c>
      <c r="K97" s="12" t="s">
        <v>426</v>
      </c>
      <c r="L97" s="12">
        <v>78</v>
      </c>
      <c r="M97" s="16">
        <v>78</v>
      </c>
      <c r="N97" s="14" t="s">
        <v>751</v>
      </c>
      <c r="O97" s="17">
        <v>20000</v>
      </c>
      <c r="P97" s="17">
        <v>15652.1739130435</v>
      </c>
      <c r="Q97" s="18">
        <v>35600</v>
      </c>
      <c r="R97" s="18">
        <f t="shared" ref="R97:R139" si="12">+P97/1800000*2340000</f>
        <v>20347.826086956549</v>
      </c>
      <c r="S97" s="18">
        <v>0</v>
      </c>
      <c r="T97" s="18">
        <f t="shared" ref="T97:T139" si="13">+O97+R97+S97</f>
        <v>40347.826086956549</v>
      </c>
      <c r="U97" s="18">
        <f t="shared" ref="U97:U139" si="14">ROUNDDOWN(T97,-2)</f>
        <v>40300</v>
      </c>
      <c r="V97" s="13" t="s">
        <v>361</v>
      </c>
      <c r="W97" s="13" t="s">
        <v>738</v>
      </c>
      <c r="X97" s="13" t="s">
        <v>29</v>
      </c>
      <c r="Y97" s="19">
        <v>43294</v>
      </c>
      <c r="Z97" s="20">
        <f t="shared" ref="Z97:Z139" si="15">U97</f>
        <v>40300</v>
      </c>
      <c r="AA97" s="20">
        <f t="shared" si="10"/>
        <v>28210</v>
      </c>
      <c r="AB97" s="20">
        <f t="shared" si="11"/>
        <v>28200</v>
      </c>
      <c r="AC97" s="20">
        <v>41400</v>
      </c>
      <c r="AD97" s="24" t="s">
        <v>752</v>
      </c>
    </row>
    <row r="98" spans="1:30" ht="33" x14ac:dyDescent="0.25">
      <c r="A98" s="12" t="s">
        <v>6024</v>
      </c>
      <c r="B98" s="40" t="s">
        <v>4807</v>
      </c>
      <c r="C98" s="12" t="s">
        <v>2129</v>
      </c>
      <c r="D98" s="13" t="s">
        <v>2127</v>
      </c>
      <c r="E98" s="13" t="s">
        <v>4325</v>
      </c>
      <c r="F98" s="12" t="s">
        <v>2130</v>
      </c>
      <c r="G98" s="14" t="s">
        <v>2131</v>
      </c>
      <c r="H98" s="14" t="s">
        <v>2131</v>
      </c>
      <c r="I98" s="15" t="s">
        <v>2131</v>
      </c>
      <c r="J98" s="12" t="s">
        <v>112</v>
      </c>
      <c r="K98" s="12" t="s">
        <v>426</v>
      </c>
      <c r="L98" s="12">
        <v>795</v>
      </c>
      <c r="M98" s="16">
        <v>795</v>
      </c>
      <c r="N98" s="14" t="s">
        <v>2128</v>
      </c>
      <c r="O98" s="17">
        <v>25300</v>
      </c>
      <c r="P98" s="17">
        <v>12052.1739130435</v>
      </c>
      <c r="Q98" s="18">
        <v>37300</v>
      </c>
      <c r="R98" s="18">
        <f t="shared" si="12"/>
        <v>15667.826086956551</v>
      </c>
      <c r="S98" s="18">
        <v>0</v>
      </c>
      <c r="T98" s="18">
        <f t="shared" si="13"/>
        <v>40967.826086956549</v>
      </c>
      <c r="U98" s="18">
        <f t="shared" si="14"/>
        <v>40900</v>
      </c>
      <c r="V98" s="13" t="s">
        <v>361</v>
      </c>
      <c r="W98" s="13" t="s">
        <v>1888</v>
      </c>
      <c r="X98" s="13" t="s">
        <v>29</v>
      </c>
      <c r="Y98" s="19">
        <v>43294</v>
      </c>
      <c r="Z98" s="20">
        <f t="shared" si="15"/>
        <v>40900</v>
      </c>
      <c r="AA98" s="20">
        <f t="shared" si="10"/>
        <v>28630</v>
      </c>
      <c r="AB98" s="20">
        <f t="shared" si="11"/>
        <v>28600</v>
      </c>
      <c r="AC98" s="20">
        <v>41800</v>
      </c>
      <c r="AD98" s="24"/>
    </row>
    <row r="99" spans="1:30" ht="82.5" x14ac:dyDescent="0.25">
      <c r="A99" s="12" t="s">
        <v>6025</v>
      </c>
      <c r="B99" s="40" t="s">
        <v>6026</v>
      </c>
      <c r="C99" s="12" t="s">
        <v>6027</v>
      </c>
      <c r="D99" s="13" t="s">
        <v>6028</v>
      </c>
      <c r="E99" s="13" t="s">
        <v>4324</v>
      </c>
      <c r="F99" s="12" t="s">
        <v>6029</v>
      </c>
      <c r="G99" s="14" t="s">
        <v>6030</v>
      </c>
      <c r="H99" s="14" t="s">
        <v>6030</v>
      </c>
      <c r="I99" s="15" t="s">
        <v>6030</v>
      </c>
      <c r="J99" s="12" t="s">
        <v>112</v>
      </c>
      <c r="K99" s="12" t="s">
        <v>426</v>
      </c>
      <c r="L99" s="12">
        <v>654</v>
      </c>
      <c r="M99" s="16">
        <v>654</v>
      </c>
      <c r="N99" s="14" t="s">
        <v>6030</v>
      </c>
      <c r="O99" s="17">
        <v>269000</v>
      </c>
      <c r="P99" s="17">
        <v>139304.347826087</v>
      </c>
      <c r="Q99" s="18">
        <v>408000</v>
      </c>
      <c r="R99" s="18">
        <f t="shared" si="12"/>
        <v>181095.65217391308</v>
      </c>
      <c r="S99" s="18">
        <v>0</v>
      </c>
      <c r="T99" s="18">
        <f t="shared" si="13"/>
        <v>450095.65217391308</v>
      </c>
      <c r="U99" s="18">
        <f t="shared" si="14"/>
        <v>450000</v>
      </c>
      <c r="V99" s="13" t="s">
        <v>23</v>
      </c>
      <c r="W99" s="13" t="s">
        <v>20</v>
      </c>
      <c r="X99" s="13" t="s">
        <v>21</v>
      </c>
      <c r="Y99" s="19">
        <v>43294</v>
      </c>
      <c r="Z99" s="20">
        <f t="shared" si="15"/>
        <v>450000</v>
      </c>
      <c r="AA99" s="20">
        <f t="shared" si="10"/>
        <v>315000</v>
      </c>
      <c r="AB99" s="20">
        <f t="shared" si="11"/>
        <v>315000</v>
      </c>
      <c r="AC99" s="20">
        <v>460200</v>
      </c>
      <c r="AD99" s="24"/>
    </row>
    <row r="100" spans="1:30" ht="49.5" x14ac:dyDescent="0.25">
      <c r="A100" s="12" t="s">
        <v>6031</v>
      </c>
      <c r="B100" s="40" t="s">
        <v>6032</v>
      </c>
      <c r="C100" s="12"/>
      <c r="D100" s="13"/>
      <c r="E100" s="13" t="s">
        <v>4324</v>
      </c>
      <c r="F100" s="89" t="s">
        <v>6033</v>
      </c>
      <c r="G100" s="14" t="s">
        <v>6034</v>
      </c>
      <c r="H100" s="14" t="s">
        <v>6034</v>
      </c>
      <c r="I100" s="14" t="s">
        <v>6034</v>
      </c>
      <c r="J100" s="12"/>
      <c r="K100" s="12"/>
      <c r="L100" s="12"/>
      <c r="M100" s="90">
        <v>1928</v>
      </c>
      <c r="N100" s="14" t="s">
        <v>6034</v>
      </c>
      <c r="O100" s="17">
        <v>168000</v>
      </c>
      <c r="P100" s="17">
        <v>65000</v>
      </c>
      <c r="Q100" s="81">
        <v>233000</v>
      </c>
      <c r="R100" s="18">
        <f t="shared" si="12"/>
        <v>84499.999999999985</v>
      </c>
      <c r="S100" s="18">
        <v>0</v>
      </c>
      <c r="T100" s="18">
        <f t="shared" si="13"/>
        <v>252500</v>
      </c>
      <c r="U100" s="18">
        <f t="shared" si="14"/>
        <v>252500</v>
      </c>
      <c r="V100" s="13"/>
      <c r="W100" s="13"/>
      <c r="X100" s="13"/>
      <c r="Y100" s="19"/>
      <c r="Z100" s="20">
        <f t="shared" si="15"/>
        <v>252500</v>
      </c>
      <c r="AA100" s="20">
        <f t="shared" si="10"/>
        <v>176750</v>
      </c>
      <c r="AB100" s="20">
        <f t="shared" si="11"/>
        <v>176800</v>
      </c>
      <c r="AC100" s="85"/>
      <c r="AD100" s="24"/>
    </row>
    <row r="101" spans="1:30" ht="49.5" x14ac:dyDescent="0.25">
      <c r="A101" s="12" t="s">
        <v>6035</v>
      </c>
      <c r="B101" s="40" t="s">
        <v>4349</v>
      </c>
      <c r="C101" s="12" t="s">
        <v>5308</v>
      </c>
      <c r="D101" s="13" t="s">
        <v>740</v>
      </c>
      <c r="E101" s="13" t="s">
        <v>4324</v>
      </c>
      <c r="F101" s="12" t="s">
        <v>748</v>
      </c>
      <c r="G101" s="14" t="s">
        <v>3975</v>
      </c>
      <c r="H101" s="14" t="s">
        <v>3975</v>
      </c>
      <c r="I101" s="15" t="s">
        <v>749</v>
      </c>
      <c r="J101" s="12" t="s">
        <v>112</v>
      </c>
      <c r="K101" s="12"/>
      <c r="L101" s="12">
        <v>74</v>
      </c>
      <c r="M101" s="16">
        <v>74</v>
      </c>
      <c r="N101" s="14" t="s">
        <v>737</v>
      </c>
      <c r="O101" s="17">
        <v>159000</v>
      </c>
      <c r="P101" s="17">
        <v>68869.565217391297</v>
      </c>
      <c r="Q101" s="18">
        <v>227000</v>
      </c>
      <c r="R101" s="18">
        <f t="shared" si="12"/>
        <v>89530.434782608689</v>
      </c>
      <c r="S101" s="18">
        <v>0</v>
      </c>
      <c r="T101" s="18">
        <f t="shared" si="13"/>
        <v>248530.4347826087</v>
      </c>
      <c r="U101" s="18">
        <f t="shared" si="14"/>
        <v>248500</v>
      </c>
      <c r="V101" s="13" t="s">
        <v>23</v>
      </c>
      <c r="W101" s="13" t="s">
        <v>738</v>
      </c>
      <c r="X101" s="13" t="s">
        <v>35</v>
      </c>
      <c r="Y101" s="19">
        <v>43294</v>
      </c>
      <c r="Z101" s="20">
        <f t="shared" si="15"/>
        <v>248500</v>
      </c>
      <c r="AA101" s="20">
        <f t="shared" si="10"/>
        <v>173950</v>
      </c>
      <c r="AB101" s="20">
        <f t="shared" si="11"/>
        <v>174000</v>
      </c>
      <c r="AC101" s="20">
        <v>540700</v>
      </c>
      <c r="AD101" s="24"/>
    </row>
    <row r="102" spans="1:30" ht="49.5" x14ac:dyDescent="0.25">
      <c r="A102" s="12" t="s">
        <v>141</v>
      </c>
      <c r="B102" s="40" t="s">
        <v>4414</v>
      </c>
      <c r="C102" s="12" t="s">
        <v>979</v>
      </c>
      <c r="D102" s="13" t="s">
        <v>959</v>
      </c>
      <c r="E102" s="13" t="s">
        <v>4324</v>
      </c>
      <c r="F102" s="12" t="s">
        <v>980</v>
      </c>
      <c r="G102" s="14" t="s">
        <v>981</v>
      </c>
      <c r="H102" s="14" t="s">
        <v>981</v>
      </c>
      <c r="I102" s="15" t="s">
        <v>981</v>
      </c>
      <c r="J102" s="12" t="s">
        <v>112</v>
      </c>
      <c r="K102" s="12"/>
      <c r="L102" s="12">
        <v>218</v>
      </c>
      <c r="M102" s="16">
        <v>218</v>
      </c>
      <c r="N102" s="14" t="s">
        <v>960</v>
      </c>
      <c r="O102" s="17">
        <v>64000</v>
      </c>
      <c r="P102" s="17">
        <v>21913.043478260901</v>
      </c>
      <c r="Q102" s="18">
        <v>85900</v>
      </c>
      <c r="R102" s="18">
        <f t="shared" si="12"/>
        <v>28486.956521739172</v>
      </c>
      <c r="S102" s="18">
        <v>0</v>
      </c>
      <c r="T102" s="18">
        <f t="shared" si="13"/>
        <v>92486.956521739165</v>
      </c>
      <c r="U102" s="18">
        <f t="shared" si="14"/>
        <v>92400</v>
      </c>
      <c r="V102" s="13" t="s">
        <v>23</v>
      </c>
      <c r="W102" s="13" t="s">
        <v>738</v>
      </c>
      <c r="X102" s="13" t="s">
        <v>21</v>
      </c>
      <c r="Y102" s="19">
        <v>43294</v>
      </c>
      <c r="Z102" s="20">
        <f t="shared" si="15"/>
        <v>92400</v>
      </c>
      <c r="AA102" s="20">
        <f t="shared" si="10"/>
        <v>64680</v>
      </c>
      <c r="AB102" s="20">
        <f t="shared" si="11"/>
        <v>64700</v>
      </c>
      <c r="AC102" s="20">
        <v>94000</v>
      </c>
      <c r="AD102" s="24"/>
    </row>
    <row r="103" spans="1:30" ht="101.25" customHeight="1" x14ac:dyDescent="0.25">
      <c r="A103" s="12" t="s">
        <v>225</v>
      </c>
      <c r="B103" s="40" t="s">
        <v>6036</v>
      </c>
      <c r="C103" s="12"/>
      <c r="D103" s="13"/>
      <c r="E103" s="13" t="s">
        <v>4324</v>
      </c>
      <c r="F103" s="89" t="s">
        <v>6037</v>
      </c>
      <c r="G103" s="14" t="s">
        <v>6038</v>
      </c>
      <c r="H103" s="14" t="s">
        <v>6038</v>
      </c>
      <c r="I103" s="14" t="s">
        <v>6039</v>
      </c>
      <c r="J103" s="12"/>
      <c r="K103" s="12"/>
      <c r="L103" s="12"/>
      <c r="M103" s="90">
        <v>1929</v>
      </c>
      <c r="N103" s="14" t="s">
        <v>6039</v>
      </c>
      <c r="O103" s="17">
        <v>50000</v>
      </c>
      <c r="P103" s="17">
        <v>15600</v>
      </c>
      <c r="Q103" s="81">
        <v>65600</v>
      </c>
      <c r="R103" s="18">
        <f t="shared" si="12"/>
        <v>20280</v>
      </c>
      <c r="S103" s="18">
        <v>0</v>
      </c>
      <c r="T103" s="18">
        <f t="shared" si="13"/>
        <v>70280</v>
      </c>
      <c r="U103" s="18">
        <f t="shared" si="14"/>
        <v>70200</v>
      </c>
      <c r="V103" s="13"/>
      <c r="W103" s="13"/>
      <c r="X103" s="13"/>
      <c r="Y103" s="19"/>
      <c r="Z103" s="20">
        <f t="shared" si="15"/>
        <v>70200</v>
      </c>
      <c r="AA103" s="20">
        <f t="shared" si="10"/>
        <v>49140</v>
      </c>
      <c r="AB103" s="20">
        <f t="shared" si="11"/>
        <v>49100</v>
      </c>
      <c r="AC103" s="85"/>
      <c r="AD103" s="24"/>
    </row>
    <row r="104" spans="1:30" ht="108" customHeight="1" x14ac:dyDescent="0.25">
      <c r="A104" s="12" t="s">
        <v>216</v>
      </c>
      <c r="B104" s="40" t="s">
        <v>4420</v>
      </c>
      <c r="C104" s="12" t="s">
        <v>1003</v>
      </c>
      <c r="D104" s="13" t="s">
        <v>1000</v>
      </c>
      <c r="E104" s="13" t="s">
        <v>4331</v>
      </c>
      <c r="F104" s="12" t="s">
        <v>1004</v>
      </c>
      <c r="G104" s="14" t="s">
        <v>3979</v>
      </c>
      <c r="H104" s="14" t="s">
        <v>3979</v>
      </c>
      <c r="I104" s="15" t="s">
        <v>1005</v>
      </c>
      <c r="J104" s="12" t="s">
        <v>112</v>
      </c>
      <c r="K104" s="12" t="s">
        <v>426</v>
      </c>
      <c r="L104" s="12">
        <v>222</v>
      </c>
      <c r="M104" s="16">
        <v>222</v>
      </c>
      <c r="N104" s="14" t="s">
        <v>1001</v>
      </c>
      <c r="O104" s="17">
        <v>15000</v>
      </c>
      <c r="P104" s="17">
        <v>7826.0869565217399</v>
      </c>
      <c r="Q104" s="18">
        <v>22800</v>
      </c>
      <c r="R104" s="18">
        <f t="shared" si="12"/>
        <v>10173.913043478262</v>
      </c>
      <c r="S104" s="18">
        <v>0</v>
      </c>
      <c r="T104" s="18">
        <f t="shared" si="13"/>
        <v>25173.913043478264</v>
      </c>
      <c r="U104" s="18">
        <f t="shared" si="14"/>
        <v>25100</v>
      </c>
      <c r="V104" s="13" t="s">
        <v>27</v>
      </c>
      <c r="W104" s="13" t="s">
        <v>738</v>
      </c>
      <c r="X104" s="13" t="s">
        <v>25</v>
      </c>
      <c r="Y104" s="19">
        <v>43294</v>
      </c>
      <c r="Z104" s="20">
        <f t="shared" si="15"/>
        <v>25100</v>
      </c>
      <c r="AA104" s="20">
        <f t="shared" si="10"/>
        <v>17570</v>
      </c>
      <c r="AB104" s="20">
        <f t="shared" si="11"/>
        <v>17600</v>
      </c>
      <c r="AC104" s="20">
        <v>25700</v>
      </c>
      <c r="AD104" s="24" t="s">
        <v>1002</v>
      </c>
    </row>
    <row r="105" spans="1:30" ht="144.75" customHeight="1" x14ac:dyDescent="0.25">
      <c r="A105" s="12" t="s">
        <v>145</v>
      </c>
      <c r="B105" s="40" t="s">
        <v>5120</v>
      </c>
      <c r="C105" s="12" t="s">
        <v>3215</v>
      </c>
      <c r="D105" s="13" t="s">
        <v>3216</v>
      </c>
      <c r="E105" s="13" t="s">
        <v>4331</v>
      </c>
      <c r="F105" s="12" t="s">
        <v>3217</v>
      </c>
      <c r="G105" s="14" t="s">
        <v>3218</v>
      </c>
      <c r="H105" s="14" t="s">
        <v>5301</v>
      </c>
      <c r="I105" s="15" t="s">
        <v>3218</v>
      </c>
      <c r="J105" s="12" t="s">
        <v>112</v>
      </c>
      <c r="K105" s="12" t="s">
        <v>426</v>
      </c>
      <c r="L105" s="12">
        <v>1160</v>
      </c>
      <c r="M105" s="80">
        <v>1160</v>
      </c>
      <c r="N105" s="14" t="s">
        <v>3219</v>
      </c>
      <c r="O105" s="17">
        <v>90000</v>
      </c>
      <c r="P105" s="17">
        <v>31304.347826087</v>
      </c>
      <c r="Q105" s="81">
        <v>121000</v>
      </c>
      <c r="R105" s="18">
        <f t="shared" si="12"/>
        <v>40695.652173913099</v>
      </c>
      <c r="S105" s="18">
        <v>0</v>
      </c>
      <c r="T105" s="18">
        <f t="shared" si="13"/>
        <v>130695.6521739131</v>
      </c>
      <c r="U105" s="18">
        <f t="shared" si="14"/>
        <v>130600</v>
      </c>
      <c r="V105" s="13" t="s">
        <v>27</v>
      </c>
      <c r="W105" s="13" t="s">
        <v>28</v>
      </c>
      <c r="X105" s="13" t="s">
        <v>46</v>
      </c>
      <c r="Y105" s="19">
        <v>43294</v>
      </c>
      <c r="Z105" s="20">
        <f t="shared" si="15"/>
        <v>130600</v>
      </c>
      <c r="AA105" s="20">
        <f t="shared" si="10"/>
        <v>91420</v>
      </c>
      <c r="AB105" s="20">
        <f t="shared" si="11"/>
        <v>91400</v>
      </c>
      <c r="AC105" s="20">
        <v>132900</v>
      </c>
      <c r="AD105" s="24"/>
    </row>
    <row r="106" spans="1:30" ht="49.5" x14ac:dyDescent="0.25">
      <c r="A106" s="12" t="s">
        <v>330</v>
      </c>
      <c r="B106" s="40" t="s">
        <v>6040</v>
      </c>
      <c r="C106" s="12" t="s">
        <v>6041</v>
      </c>
      <c r="D106" s="13" t="s">
        <v>1118</v>
      </c>
      <c r="E106" s="13" t="s">
        <v>4326</v>
      </c>
      <c r="F106" s="12" t="s">
        <v>6042</v>
      </c>
      <c r="G106" s="14" t="s">
        <v>6043</v>
      </c>
      <c r="H106" s="14" t="s">
        <v>6043</v>
      </c>
      <c r="I106" s="15" t="s">
        <v>6043</v>
      </c>
      <c r="J106" s="12" t="s">
        <v>5</v>
      </c>
      <c r="K106" s="12"/>
      <c r="L106" s="12">
        <v>238</v>
      </c>
      <c r="M106" s="16">
        <v>238</v>
      </c>
      <c r="N106" s="14" t="s">
        <v>1119</v>
      </c>
      <c r="O106" s="17">
        <v>55126</v>
      </c>
      <c r="P106" s="17">
        <v>23281.043478260901</v>
      </c>
      <c r="Q106" s="18">
        <v>78400</v>
      </c>
      <c r="R106" s="18">
        <f t="shared" si="12"/>
        <v>30265.35652173917</v>
      </c>
      <c r="S106" s="18">
        <v>0</v>
      </c>
      <c r="T106" s="18">
        <f t="shared" si="13"/>
        <v>85391.356521739173</v>
      </c>
      <c r="U106" s="18">
        <f t="shared" si="14"/>
        <v>85300</v>
      </c>
      <c r="V106" s="13" t="s">
        <v>1039</v>
      </c>
      <c r="W106" s="13" t="s">
        <v>1038</v>
      </c>
      <c r="X106" s="13" t="s">
        <v>46</v>
      </c>
      <c r="Y106" s="19">
        <v>43294</v>
      </c>
      <c r="Z106" s="20">
        <f t="shared" si="15"/>
        <v>85300</v>
      </c>
      <c r="AA106" s="20">
        <f t="shared" si="10"/>
        <v>59710</v>
      </c>
      <c r="AB106" s="20">
        <f t="shared" si="11"/>
        <v>59700</v>
      </c>
      <c r="AC106" s="20">
        <v>87000</v>
      </c>
      <c r="AD106" s="24"/>
    </row>
    <row r="107" spans="1:30" ht="49.5" x14ac:dyDescent="0.25">
      <c r="A107" s="12" t="s">
        <v>331</v>
      </c>
      <c r="B107" s="40" t="s">
        <v>4434</v>
      </c>
      <c r="C107" s="12" t="s">
        <v>1083</v>
      </c>
      <c r="D107" s="13" t="s">
        <v>1051</v>
      </c>
      <c r="E107" s="13" t="s">
        <v>5298</v>
      </c>
      <c r="F107" s="12" t="s">
        <v>1084</v>
      </c>
      <c r="G107" s="14" t="s">
        <v>1085</v>
      </c>
      <c r="H107" s="14" t="s">
        <v>1085</v>
      </c>
      <c r="I107" s="15" t="s">
        <v>1085</v>
      </c>
      <c r="J107" s="12" t="s">
        <v>112</v>
      </c>
      <c r="K107" s="12" t="s">
        <v>426</v>
      </c>
      <c r="L107" s="12">
        <v>236</v>
      </c>
      <c r="M107" s="16">
        <v>236</v>
      </c>
      <c r="N107" s="14" t="s">
        <v>1054</v>
      </c>
      <c r="O107" s="17">
        <v>33000</v>
      </c>
      <c r="P107" s="17">
        <v>3130.4347826087001</v>
      </c>
      <c r="Q107" s="18">
        <v>36100</v>
      </c>
      <c r="R107" s="18">
        <f t="shared" si="12"/>
        <v>4069.5652173913099</v>
      </c>
      <c r="S107" s="18">
        <v>0</v>
      </c>
      <c r="T107" s="18">
        <f t="shared" si="13"/>
        <v>37069.565217391311</v>
      </c>
      <c r="U107" s="18">
        <f t="shared" si="14"/>
        <v>37000</v>
      </c>
      <c r="V107" s="13" t="s">
        <v>34</v>
      </c>
      <c r="W107" s="13" t="s">
        <v>1038</v>
      </c>
      <c r="X107" s="13" t="s">
        <v>35</v>
      </c>
      <c r="Y107" s="19">
        <v>43294</v>
      </c>
      <c r="Z107" s="20">
        <f t="shared" si="15"/>
        <v>37000</v>
      </c>
      <c r="AA107" s="20">
        <f t="shared" si="10"/>
        <v>25900</v>
      </c>
      <c r="AB107" s="20">
        <f t="shared" si="11"/>
        <v>25900</v>
      </c>
      <c r="AC107" s="20">
        <v>37200</v>
      </c>
      <c r="AD107" s="24"/>
    </row>
    <row r="108" spans="1:30" ht="49.5" x14ac:dyDescent="0.25">
      <c r="A108" s="12" t="s">
        <v>6044</v>
      </c>
      <c r="B108" s="40" t="s">
        <v>4437</v>
      </c>
      <c r="C108" s="12" t="s">
        <v>1055</v>
      </c>
      <c r="D108" s="13" t="s">
        <v>1051</v>
      </c>
      <c r="E108" s="13" t="s">
        <v>5298</v>
      </c>
      <c r="F108" s="12" t="s">
        <v>1056</v>
      </c>
      <c r="G108" s="14" t="s">
        <v>1057</v>
      </c>
      <c r="H108" s="14" t="s">
        <v>1057</v>
      </c>
      <c r="I108" s="15" t="s">
        <v>1057</v>
      </c>
      <c r="J108" s="12" t="s">
        <v>112</v>
      </c>
      <c r="K108" s="12" t="s">
        <v>426</v>
      </c>
      <c r="L108" s="12">
        <v>236</v>
      </c>
      <c r="M108" s="16">
        <v>236</v>
      </c>
      <c r="N108" s="14" t="s">
        <v>1054</v>
      </c>
      <c r="O108" s="17">
        <v>33000</v>
      </c>
      <c r="P108" s="17">
        <v>3130.4347826087001</v>
      </c>
      <c r="Q108" s="18">
        <v>36100</v>
      </c>
      <c r="R108" s="18">
        <f t="shared" si="12"/>
        <v>4069.5652173913099</v>
      </c>
      <c r="S108" s="18">
        <v>0</v>
      </c>
      <c r="T108" s="18">
        <f t="shared" si="13"/>
        <v>37069.565217391311</v>
      </c>
      <c r="U108" s="18">
        <f t="shared" si="14"/>
        <v>37000</v>
      </c>
      <c r="V108" s="13" t="s">
        <v>34</v>
      </c>
      <c r="W108" s="13" t="s">
        <v>1038</v>
      </c>
      <c r="X108" s="13" t="s">
        <v>35</v>
      </c>
      <c r="Y108" s="19">
        <v>43294</v>
      </c>
      <c r="Z108" s="20">
        <f t="shared" si="15"/>
        <v>37000</v>
      </c>
      <c r="AA108" s="20">
        <f t="shared" si="10"/>
        <v>25900</v>
      </c>
      <c r="AB108" s="20">
        <f t="shared" si="11"/>
        <v>25900</v>
      </c>
      <c r="AC108" s="20">
        <v>37200</v>
      </c>
      <c r="AD108" s="24"/>
    </row>
    <row r="109" spans="1:30" ht="49.5" x14ac:dyDescent="0.25">
      <c r="A109" s="12" t="s">
        <v>68</v>
      </c>
      <c r="B109" s="40" t="s">
        <v>4435</v>
      </c>
      <c r="C109" s="12" t="s">
        <v>1079</v>
      </c>
      <c r="D109" s="13" t="s">
        <v>1051</v>
      </c>
      <c r="E109" s="13" t="s">
        <v>5298</v>
      </c>
      <c r="F109" s="12" t="s">
        <v>1080</v>
      </c>
      <c r="G109" s="14" t="s">
        <v>1081</v>
      </c>
      <c r="H109" s="14" t="s">
        <v>1081</v>
      </c>
      <c r="I109" s="15" t="s">
        <v>1081</v>
      </c>
      <c r="J109" s="12" t="s">
        <v>112</v>
      </c>
      <c r="K109" s="12" t="s">
        <v>426</v>
      </c>
      <c r="L109" s="12">
        <v>236</v>
      </c>
      <c r="M109" s="16">
        <v>236</v>
      </c>
      <c r="N109" s="14" t="s">
        <v>1054</v>
      </c>
      <c r="O109" s="17">
        <v>33000</v>
      </c>
      <c r="P109" s="17">
        <v>3130.4347826087001</v>
      </c>
      <c r="Q109" s="18">
        <v>36100</v>
      </c>
      <c r="R109" s="18">
        <f t="shared" si="12"/>
        <v>4069.5652173913099</v>
      </c>
      <c r="S109" s="18">
        <v>0</v>
      </c>
      <c r="T109" s="18">
        <f t="shared" si="13"/>
        <v>37069.565217391311</v>
      </c>
      <c r="U109" s="18">
        <f t="shared" si="14"/>
        <v>37000</v>
      </c>
      <c r="V109" s="13" t="s">
        <v>34</v>
      </c>
      <c r="W109" s="13" t="s">
        <v>1038</v>
      </c>
      <c r="X109" s="13" t="s">
        <v>35</v>
      </c>
      <c r="Y109" s="19">
        <v>43294</v>
      </c>
      <c r="Z109" s="20">
        <f t="shared" si="15"/>
        <v>37000</v>
      </c>
      <c r="AA109" s="20">
        <f t="shared" si="10"/>
        <v>25900</v>
      </c>
      <c r="AB109" s="20">
        <f t="shared" si="11"/>
        <v>25900</v>
      </c>
      <c r="AC109" s="20">
        <v>37200</v>
      </c>
      <c r="AD109" s="24"/>
    </row>
    <row r="110" spans="1:30" ht="49.5" x14ac:dyDescent="0.25">
      <c r="A110" s="12" t="s">
        <v>332</v>
      </c>
      <c r="B110" s="40" t="s">
        <v>4450</v>
      </c>
      <c r="C110" s="12" t="s">
        <v>1104</v>
      </c>
      <c r="D110" s="13" t="s">
        <v>1051</v>
      </c>
      <c r="E110" s="13" t="s">
        <v>4326</v>
      </c>
      <c r="F110" s="12" t="s">
        <v>1105</v>
      </c>
      <c r="G110" s="14" t="s">
        <v>1106</v>
      </c>
      <c r="H110" s="14" t="s">
        <v>1106</v>
      </c>
      <c r="I110" s="15" t="s">
        <v>1106</v>
      </c>
      <c r="J110" s="12" t="s">
        <v>112</v>
      </c>
      <c r="K110" s="12" t="s">
        <v>426</v>
      </c>
      <c r="L110" s="12">
        <v>236</v>
      </c>
      <c r="M110" s="16">
        <v>236</v>
      </c>
      <c r="N110" s="14" t="s">
        <v>1054</v>
      </c>
      <c r="O110" s="17">
        <v>33000</v>
      </c>
      <c r="P110" s="17">
        <v>3130.4347826087001</v>
      </c>
      <c r="Q110" s="18">
        <v>36100</v>
      </c>
      <c r="R110" s="18">
        <f t="shared" si="12"/>
        <v>4069.5652173913099</v>
      </c>
      <c r="S110" s="18">
        <v>0</v>
      </c>
      <c r="T110" s="18">
        <f t="shared" si="13"/>
        <v>37069.565217391311</v>
      </c>
      <c r="U110" s="18">
        <f t="shared" si="14"/>
        <v>37000</v>
      </c>
      <c r="V110" s="13" t="s">
        <v>1039</v>
      </c>
      <c r="W110" s="13" t="s">
        <v>1038</v>
      </c>
      <c r="X110" s="13" t="s">
        <v>30</v>
      </c>
      <c r="Y110" s="19">
        <v>43294</v>
      </c>
      <c r="Z110" s="20">
        <f t="shared" si="15"/>
        <v>37000</v>
      </c>
      <c r="AA110" s="20">
        <f t="shared" si="10"/>
        <v>25900</v>
      </c>
      <c r="AB110" s="20">
        <f t="shared" si="11"/>
        <v>25900</v>
      </c>
      <c r="AC110" s="20">
        <v>37200</v>
      </c>
      <c r="AD110" s="24"/>
    </row>
    <row r="111" spans="1:30" ht="49.5" x14ac:dyDescent="0.25">
      <c r="A111" s="12" t="s">
        <v>317</v>
      </c>
      <c r="B111" s="40" t="s">
        <v>4438</v>
      </c>
      <c r="C111" s="12" t="s">
        <v>1061</v>
      </c>
      <c r="D111" s="13" t="s">
        <v>1051</v>
      </c>
      <c r="E111" s="13" t="s">
        <v>5298</v>
      </c>
      <c r="F111" s="12" t="s">
        <v>1062</v>
      </c>
      <c r="G111" s="14" t="s">
        <v>1063</v>
      </c>
      <c r="H111" s="14" t="s">
        <v>1063</v>
      </c>
      <c r="I111" s="15" t="s">
        <v>1063</v>
      </c>
      <c r="J111" s="12" t="s">
        <v>112</v>
      </c>
      <c r="K111" s="12" t="s">
        <v>426</v>
      </c>
      <c r="L111" s="12">
        <v>236</v>
      </c>
      <c r="M111" s="16">
        <v>236</v>
      </c>
      <c r="N111" s="14" t="s">
        <v>1054</v>
      </c>
      <c r="O111" s="17">
        <v>33000</v>
      </c>
      <c r="P111" s="17">
        <v>3130.4347826087001</v>
      </c>
      <c r="Q111" s="18">
        <v>36100</v>
      </c>
      <c r="R111" s="18">
        <f t="shared" si="12"/>
        <v>4069.5652173913099</v>
      </c>
      <c r="S111" s="18">
        <v>0</v>
      </c>
      <c r="T111" s="18">
        <f t="shared" si="13"/>
        <v>37069.565217391311</v>
      </c>
      <c r="U111" s="18">
        <f t="shared" si="14"/>
        <v>37000</v>
      </c>
      <c r="V111" s="13" t="s">
        <v>34</v>
      </c>
      <c r="W111" s="13" t="s">
        <v>1038</v>
      </c>
      <c r="X111" s="13" t="s">
        <v>35</v>
      </c>
      <c r="Y111" s="19">
        <v>43294</v>
      </c>
      <c r="Z111" s="20">
        <f t="shared" si="15"/>
        <v>37000</v>
      </c>
      <c r="AA111" s="20">
        <f t="shared" si="10"/>
        <v>25900</v>
      </c>
      <c r="AB111" s="20">
        <f t="shared" si="11"/>
        <v>25900</v>
      </c>
      <c r="AC111" s="20">
        <v>37200</v>
      </c>
      <c r="AD111" s="24"/>
    </row>
    <row r="112" spans="1:30" ht="66" x14ac:dyDescent="0.25">
      <c r="A112" s="12" t="s">
        <v>142</v>
      </c>
      <c r="B112" s="40" t="s">
        <v>4452</v>
      </c>
      <c r="C112" s="12" t="s">
        <v>1099</v>
      </c>
      <c r="D112" s="13" t="s">
        <v>1051</v>
      </c>
      <c r="E112" s="13" t="s">
        <v>4326</v>
      </c>
      <c r="F112" s="12" t="s">
        <v>1100</v>
      </c>
      <c r="G112" s="14" t="s">
        <v>1101</v>
      </c>
      <c r="H112" s="14" t="s">
        <v>1101</v>
      </c>
      <c r="I112" s="15" t="s">
        <v>1101</v>
      </c>
      <c r="J112" s="12" t="s">
        <v>112</v>
      </c>
      <c r="K112" s="12" t="s">
        <v>426</v>
      </c>
      <c r="L112" s="12">
        <v>236</v>
      </c>
      <c r="M112" s="16">
        <v>236</v>
      </c>
      <c r="N112" s="14" t="s">
        <v>1054</v>
      </c>
      <c r="O112" s="17">
        <v>33000</v>
      </c>
      <c r="P112" s="17">
        <v>3130.4347826087001</v>
      </c>
      <c r="Q112" s="18">
        <v>36100</v>
      </c>
      <c r="R112" s="18">
        <f t="shared" si="12"/>
        <v>4069.5652173913099</v>
      </c>
      <c r="S112" s="18">
        <v>0</v>
      </c>
      <c r="T112" s="18">
        <f t="shared" si="13"/>
        <v>37069.565217391311</v>
      </c>
      <c r="U112" s="18">
        <f t="shared" si="14"/>
        <v>37000</v>
      </c>
      <c r="V112" s="13" t="s">
        <v>1039</v>
      </c>
      <c r="W112" s="13" t="s">
        <v>1038</v>
      </c>
      <c r="X112" s="13" t="s">
        <v>30</v>
      </c>
      <c r="Y112" s="19">
        <v>43294</v>
      </c>
      <c r="Z112" s="20">
        <f t="shared" si="15"/>
        <v>37000</v>
      </c>
      <c r="AA112" s="20">
        <f t="shared" si="10"/>
        <v>25900</v>
      </c>
      <c r="AB112" s="20">
        <f t="shared" si="11"/>
        <v>25900</v>
      </c>
      <c r="AC112" s="20">
        <v>37200</v>
      </c>
      <c r="AD112" s="24"/>
    </row>
    <row r="113" spans="1:30" ht="49.5" x14ac:dyDescent="0.25">
      <c r="A113" s="12" t="s">
        <v>146</v>
      </c>
      <c r="B113" s="40" t="s">
        <v>4442</v>
      </c>
      <c r="C113" s="12" t="s">
        <v>1064</v>
      </c>
      <c r="D113" s="13" t="s">
        <v>1051</v>
      </c>
      <c r="E113" s="13" t="s">
        <v>5298</v>
      </c>
      <c r="F113" s="12" t="s">
        <v>1065</v>
      </c>
      <c r="G113" s="14" t="s">
        <v>1066</v>
      </c>
      <c r="H113" s="14" t="s">
        <v>1066</v>
      </c>
      <c r="I113" s="15" t="s">
        <v>1066</v>
      </c>
      <c r="J113" s="12" t="s">
        <v>112</v>
      </c>
      <c r="K113" s="12" t="s">
        <v>426</v>
      </c>
      <c r="L113" s="12">
        <v>236</v>
      </c>
      <c r="M113" s="16">
        <v>236</v>
      </c>
      <c r="N113" s="14" t="s">
        <v>1054</v>
      </c>
      <c r="O113" s="17">
        <v>33000</v>
      </c>
      <c r="P113" s="17">
        <v>3130.4347826087001</v>
      </c>
      <c r="Q113" s="18">
        <v>36100</v>
      </c>
      <c r="R113" s="18">
        <f t="shared" si="12"/>
        <v>4069.5652173913099</v>
      </c>
      <c r="S113" s="18">
        <v>0</v>
      </c>
      <c r="T113" s="18">
        <f t="shared" si="13"/>
        <v>37069.565217391311</v>
      </c>
      <c r="U113" s="18">
        <f t="shared" si="14"/>
        <v>37000</v>
      </c>
      <c r="V113" s="13" t="s">
        <v>34</v>
      </c>
      <c r="W113" s="13" t="s">
        <v>1038</v>
      </c>
      <c r="X113" s="13" t="s">
        <v>35</v>
      </c>
      <c r="Y113" s="19">
        <v>43294</v>
      </c>
      <c r="Z113" s="20">
        <f t="shared" si="15"/>
        <v>37000</v>
      </c>
      <c r="AA113" s="20">
        <f t="shared" si="10"/>
        <v>25900</v>
      </c>
      <c r="AB113" s="20">
        <f t="shared" si="11"/>
        <v>25900</v>
      </c>
      <c r="AC113" s="20">
        <v>37200</v>
      </c>
      <c r="AD113" s="24"/>
    </row>
    <row r="114" spans="1:30" ht="49.5" x14ac:dyDescent="0.25">
      <c r="A114" s="12" t="s">
        <v>147</v>
      </c>
      <c r="B114" s="40" t="s">
        <v>4451</v>
      </c>
      <c r="C114" s="12" t="s">
        <v>1091</v>
      </c>
      <c r="D114" s="13" t="s">
        <v>1051</v>
      </c>
      <c r="E114" s="13" t="s">
        <v>4326</v>
      </c>
      <c r="F114" s="12" t="s">
        <v>1092</v>
      </c>
      <c r="G114" s="14" t="s">
        <v>1093</v>
      </c>
      <c r="H114" s="14" t="s">
        <v>1093</v>
      </c>
      <c r="I114" s="15" t="s">
        <v>1093</v>
      </c>
      <c r="J114" s="12" t="s">
        <v>112</v>
      </c>
      <c r="K114" s="12" t="s">
        <v>426</v>
      </c>
      <c r="L114" s="12">
        <v>236</v>
      </c>
      <c r="M114" s="16">
        <v>236</v>
      </c>
      <c r="N114" s="14" t="s">
        <v>1054</v>
      </c>
      <c r="O114" s="17">
        <v>33000</v>
      </c>
      <c r="P114" s="17">
        <v>3130.4347826087001</v>
      </c>
      <c r="Q114" s="18">
        <v>36100</v>
      </c>
      <c r="R114" s="18">
        <f t="shared" si="12"/>
        <v>4069.5652173913099</v>
      </c>
      <c r="S114" s="18">
        <v>0</v>
      </c>
      <c r="T114" s="18">
        <f t="shared" si="13"/>
        <v>37069.565217391311</v>
      </c>
      <c r="U114" s="18">
        <f t="shared" si="14"/>
        <v>37000</v>
      </c>
      <c r="V114" s="13" t="s">
        <v>1039</v>
      </c>
      <c r="W114" s="13" t="s">
        <v>1038</v>
      </c>
      <c r="X114" s="13" t="s">
        <v>30</v>
      </c>
      <c r="Y114" s="19">
        <v>43294</v>
      </c>
      <c r="Z114" s="20">
        <f t="shared" si="15"/>
        <v>37000</v>
      </c>
      <c r="AA114" s="20">
        <f t="shared" si="10"/>
        <v>25900</v>
      </c>
      <c r="AB114" s="20">
        <f t="shared" si="11"/>
        <v>25900</v>
      </c>
      <c r="AC114" s="20">
        <v>37200</v>
      </c>
      <c r="AD114" s="24"/>
    </row>
    <row r="115" spans="1:30" ht="49.5" x14ac:dyDescent="0.25">
      <c r="A115" s="12" t="s">
        <v>148</v>
      </c>
      <c r="B115" s="53" t="s">
        <v>4512</v>
      </c>
      <c r="C115" s="54" t="s">
        <v>1334</v>
      </c>
      <c r="D115" s="44" t="s">
        <v>1309</v>
      </c>
      <c r="E115" s="44" t="s">
        <v>5298</v>
      </c>
      <c r="F115" s="54" t="s">
        <v>1335</v>
      </c>
      <c r="G115" s="49" t="s">
        <v>1336</v>
      </c>
      <c r="H115" s="49" t="s">
        <v>1336</v>
      </c>
      <c r="I115" s="50" t="s">
        <v>1336</v>
      </c>
      <c r="J115" s="54" t="s">
        <v>112</v>
      </c>
      <c r="K115" s="54" t="s">
        <v>62</v>
      </c>
      <c r="L115" s="54">
        <v>289</v>
      </c>
      <c r="M115" s="55">
        <v>289</v>
      </c>
      <c r="N115" s="49" t="s">
        <v>1310</v>
      </c>
      <c r="O115" s="56">
        <v>47000</v>
      </c>
      <c r="P115" s="56">
        <v>22382.608695652201</v>
      </c>
      <c r="Q115" s="57">
        <v>69300</v>
      </c>
      <c r="R115" s="57">
        <f t="shared" si="12"/>
        <v>29097.391304347861</v>
      </c>
      <c r="S115" s="57">
        <v>0</v>
      </c>
      <c r="T115" s="57">
        <f t="shared" si="13"/>
        <v>76097.391304347868</v>
      </c>
      <c r="U115" s="57">
        <f t="shared" si="14"/>
        <v>76000</v>
      </c>
      <c r="V115" s="44" t="s">
        <v>34</v>
      </c>
      <c r="W115" s="44" t="s">
        <v>1038</v>
      </c>
      <c r="X115" s="44" t="s">
        <v>35</v>
      </c>
      <c r="Y115" s="58">
        <v>43294</v>
      </c>
      <c r="Z115" s="59">
        <f t="shared" si="15"/>
        <v>76000</v>
      </c>
      <c r="AA115" s="20">
        <f t="shared" si="10"/>
        <v>53200</v>
      </c>
      <c r="AB115" s="20">
        <f t="shared" si="11"/>
        <v>53200</v>
      </c>
      <c r="AC115" s="59">
        <v>77700</v>
      </c>
      <c r="AD115" s="60"/>
    </row>
    <row r="116" spans="1:30" ht="49.5" x14ac:dyDescent="0.25">
      <c r="A116" s="12" t="s">
        <v>149</v>
      </c>
      <c r="B116" s="40" t="s">
        <v>4522</v>
      </c>
      <c r="C116" s="12" t="s">
        <v>1406</v>
      </c>
      <c r="D116" s="13" t="s">
        <v>1309</v>
      </c>
      <c r="E116" s="13" t="s">
        <v>4326</v>
      </c>
      <c r="F116" s="12" t="s">
        <v>1407</v>
      </c>
      <c r="G116" s="14" t="s">
        <v>1408</v>
      </c>
      <c r="H116" s="14" t="s">
        <v>1408</v>
      </c>
      <c r="I116" s="15" t="s">
        <v>1408</v>
      </c>
      <c r="J116" s="12" t="s">
        <v>112</v>
      </c>
      <c r="K116" s="12" t="s">
        <v>62</v>
      </c>
      <c r="L116" s="12">
        <v>289</v>
      </c>
      <c r="M116" s="16">
        <v>289</v>
      </c>
      <c r="N116" s="14" t="s">
        <v>1310</v>
      </c>
      <c r="O116" s="17">
        <v>47000</v>
      </c>
      <c r="P116" s="17">
        <v>22382.608695652201</v>
      </c>
      <c r="Q116" s="18">
        <v>69300</v>
      </c>
      <c r="R116" s="18">
        <f t="shared" si="12"/>
        <v>29097.391304347861</v>
      </c>
      <c r="S116" s="18">
        <v>0</v>
      </c>
      <c r="T116" s="18">
        <f t="shared" si="13"/>
        <v>76097.391304347868</v>
      </c>
      <c r="U116" s="18">
        <f t="shared" si="14"/>
        <v>76000</v>
      </c>
      <c r="V116" s="13" t="s">
        <v>1039</v>
      </c>
      <c r="W116" s="13" t="s">
        <v>1038</v>
      </c>
      <c r="X116" s="13" t="s">
        <v>30</v>
      </c>
      <c r="Y116" s="19">
        <v>43294</v>
      </c>
      <c r="Z116" s="20">
        <f t="shared" si="15"/>
        <v>76000</v>
      </c>
      <c r="AA116" s="20">
        <f t="shared" si="10"/>
        <v>53200</v>
      </c>
      <c r="AB116" s="20">
        <f t="shared" si="11"/>
        <v>53200</v>
      </c>
      <c r="AC116" s="20">
        <v>77700</v>
      </c>
      <c r="AD116" s="24"/>
    </row>
    <row r="117" spans="1:30" ht="49.5" x14ac:dyDescent="0.25">
      <c r="A117" s="12" t="s">
        <v>143</v>
      </c>
      <c r="B117" s="40" t="s">
        <v>4544</v>
      </c>
      <c r="C117" s="12" t="s">
        <v>1403</v>
      </c>
      <c r="D117" s="13" t="s">
        <v>1309</v>
      </c>
      <c r="E117" s="13" t="s">
        <v>4326</v>
      </c>
      <c r="F117" s="12" t="s">
        <v>1404</v>
      </c>
      <c r="G117" s="14" t="s">
        <v>1405</v>
      </c>
      <c r="H117" s="14" t="s">
        <v>1405</v>
      </c>
      <c r="I117" s="15" t="s">
        <v>1405</v>
      </c>
      <c r="J117" s="12" t="s">
        <v>112</v>
      </c>
      <c r="K117" s="12" t="s">
        <v>62</v>
      </c>
      <c r="L117" s="12">
        <v>289</v>
      </c>
      <c r="M117" s="16">
        <v>289</v>
      </c>
      <c r="N117" s="14" t="s">
        <v>1310</v>
      </c>
      <c r="O117" s="17">
        <v>47000</v>
      </c>
      <c r="P117" s="17">
        <v>22382.608695652201</v>
      </c>
      <c r="Q117" s="18">
        <v>69300</v>
      </c>
      <c r="R117" s="18">
        <f t="shared" si="12"/>
        <v>29097.391304347861</v>
      </c>
      <c r="S117" s="18">
        <v>0</v>
      </c>
      <c r="T117" s="18">
        <f t="shared" si="13"/>
        <v>76097.391304347868</v>
      </c>
      <c r="U117" s="18">
        <f t="shared" si="14"/>
        <v>76000</v>
      </c>
      <c r="V117" s="13" t="s">
        <v>1039</v>
      </c>
      <c r="W117" s="13" t="s">
        <v>1038</v>
      </c>
      <c r="X117" s="13" t="s">
        <v>30</v>
      </c>
      <c r="Y117" s="19">
        <v>43294</v>
      </c>
      <c r="Z117" s="20">
        <f t="shared" si="15"/>
        <v>76000</v>
      </c>
      <c r="AA117" s="20">
        <f t="shared" si="10"/>
        <v>53200</v>
      </c>
      <c r="AB117" s="20">
        <f t="shared" si="11"/>
        <v>53200</v>
      </c>
      <c r="AC117" s="20">
        <v>77700</v>
      </c>
      <c r="AD117" s="24"/>
    </row>
    <row r="118" spans="1:30" ht="49.5" x14ac:dyDescent="0.25">
      <c r="A118" s="12" t="s">
        <v>150</v>
      </c>
      <c r="B118" s="40" t="s">
        <v>6045</v>
      </c>
      <c r="C118" s="12" t="s">
        <v>6046</v>
      </c>
      <c r="D118" s="13" t="s">
        <v>1309</v>
      </c>
      <c r="E118" s="13" t="s">
        <v>5298</v>
      </c>
      <c r="F118" s="12" t="s">
        <v>6047</v>
      </c>
      <c r="G118" s="14" t="s">
        <v>1327</v>
      </c>
      <c r="H118" s="14" t="s">
        <v>1327</v>
      </c>
      <c r="I118" s="15" t="s">
        <v>1327</v>
      </c>
      <c r="J118" s="12" t="s">
        <v>112</v>
      </c>
      <c r="K118" s="12" t="s">
        <v>62</v>
      </c>
      <c r="L118" s="12">
        <v>289</v>
      </c>
      <c r="M118" s="16">
        <v>289</v>
      </c>
      <c r="N118" s="14" t="s">
        <v>1310</v>
      </c>
      <c r="O118" s="17">
        <v>47000</v>
      </c>
      <c r="P118" s="17">
        <v>22382.608695652201</v>
      </c>
      <c r="Q118" s="18">
        <v>69300</v>
      </c>
      <c r="R118" s="18">
        <f t="shared" si="12"/>
        <v>29097.391304347861</v>
      </c>
      <c r="S118" s="18">
        <v>0</v>
      </c>
      <c r="T118" s="18">
        <f t="shared" si="13"/>
        <v>76097.391304347868</v>
      </c>
      <c r="U118" s="18">
        <f t="shared" si="14"/>
        <v>76000</v>
      </c>
      <c r="V118" s="13" t="s">
        <v>34</v>
      </c>
      <c r="W118" s="13" t="s">
        <v>1038</v>
      </c>
      <c r="X118" s="13" t="s">
        <v>35</v>
      </c>
      <c r="Y118" s="19">
        <v>43294</v>
      </c>
      <c r="Z118" s="20">
        <f t="shared" si="15"/>
        <v>76000</v>
      </c>
      <c r="AA118" s="20">
        <f t="shared" si="10"/>
        <v>53200</v>
      </c>
      <c r="AB118" s="20">
        <f t="shared" si="11"/>
        <v>53200</v>
      </c>
      <c r="AC118" s="20">
        <v>77700</v>
      </c>
      <c r="AD118" s="24"/>
    </row>
    <row r="119" spans="1:30" ht="49.5" x14ac:dyDescent="0.25">
      <c r="A119" s="12" t="s">
        <v>181</v>
      </c>
      <c r="B119" s="40" t="s">
        <v>6048</v>
      </c>
      <c r="C119" s="12" t="s">
        <v>6049</v>
      </c>
      <c r="D119" s="13" t="s">
        <v>1309</v>
      </c>
      <c r="E119" s="13" t="s">
        <v>5298</v>
      </c>
      <c r="F119" s="12" t="s">
        <v>6050</v>
      </c>
      <c r="G119" s="14" t="s">
        <v>1400</v>
      </c>
      <c r="H119" s="14" t="s">
        <v>1400</v>
      </c>
      <c r="I119" s="15" t="s">
        <v>6051</v>
      </c>
      <c r="J119" s="12" t="s">
        <v>112</v>
      </c>
      <c r="K119" s="12" t="s">
        <v>62</v>
      </c>
      <c r="L119" s="12">
        <v>289</v>
      </c>
      <c r="M119" s="16">
        <v>289</v>
      </c>
      <c r="N119" s="14" t="s">
        <v>1310</v>
      </c>
      <c r="O119" s="17">
        <v>47000</v>
      </c>
      <c r="P119" s="17">
        <v>22382.608695652201</v>
      </c>
      <c r="Q119" s="18">
        <v>69300</v>
      </c>
      <c r="R119" s="18">
        <f t="shared" si="12"/>
        <v>29097.391304347861</v>
      </c>
      <c r="S119" s="18">
        <v>0</v>
      </c>
      <c r="T119" s="18">
        <f t="shared" si="13"/>
        <v>76097.391304347868</v>
      </c>
      <c r="U119" s="18">
        <f t="shared" si="14"/>
        <v>76000</v>
      </c>
      <c r="V119" s="13" t="s">
        <v>34</v>
      </c>
      <c r="W119" s="13" t="s">
        <v>1038</v>
      </c>
      <c r="X119" s="13" t="s">
        <v>35</v>
      </c>
      <c r="Y119" s="19">
        <v>43294</v>
      </c>
      <c r="Z119" s="20">
        <f t="shared" si="15"/>
        <v>76000</v>
      </c>
      <c r="AA119" s="20">
        <f t="shared" si="10"/>
        <v>53200</v>
      </c>
      <c r="AB119" s="20">
        <f t="shared" si="11"/>
        <v>53200</v>
      </c>
      <c r="AC119" s="20">
        <v>77700</v>
      </c>
      <c r="AD119" s="24"/>
    </row>
    <row r="120" spans="1:30" ht="49.5" x14ac:dyDescent="0.25">
      <c r="A120" s="12" t="s">
        <v>117</v>
      </c>
      <c r="B120" s="40" t="s">
        <v>6052</v>
      </c>
      <c r="C120" s="12" t="s">
        <v>6053</v>
      </c>
      <c r="D120" s="13" t="s">
        <v>1309</v>
      </c>
      <c r="E120" s="13" t="s">
        <v>5298</v>
      </c>
      <c r="F120" s="12" t="s">
        <v>6054</v>
      </c>
      <c r="G120" s="14" t="s">
        <v>1326</v>
      </c>
      <c r="H120" s="14" t="s">
        <v>1326</v>
      </c>
      <c r="I120" s="15" t="s">
        <v>1326</v>
      </c>
      <c r="J120" s="12" t="s">
        <v>112</v>
      </c>
      <c r="K120" s="12" t="s">
        <v>62</v>
      </c>
      <c r="L120" s="12">
        <v>289</v>
      </c>
      <c r="M120" s="16">
        <v>289</v>
      </c>
      <c r="N120" s="14" t="s">
        <v>1310</v>
      </c>
      <c r="O120" s="17">
        <v>47000</v>
      </c>
      <c r="P120" s="17">
        <v>22382.608695652201</v>
      </c>
      <c r="Q120" s="18">
        <v>69300</v>
      </c>
      <c r="R120" s="18">
        <f t="shared" si="12"/>
        <v>29097.391304347861</v>
      </c>
      <c r="S120" s="18">
        <v>0</v>
      </c>
      <c r="T120" s="18">
        <f t="shared" si="13"/>
        <v>76097.391304347868</v>
      </c>
      <c r="U120" s="18">
        <f t="shared" si="14"/>
        <v>76000</v>
      </c>
      <c r="V120" s="13" t="s">
        <v>34</v>
      </c>
      <c r="W120" s="13" t="s">
        <v>1038</v>
      </c>
      <c r="X120" s="13" t="s">
        <v>35</v>
      </c>
      <c r="Y120" s="19">
        <v>43294</v>
      </c>
      <c r="Z120" s="20">
        <f t="shared" si="15"/>
        <v>76000</v>
      </c>
      <c r="AA120" s="20">
        <f t="shared" si="10"/>
        <v>53200</v>
      </c>
      <c r="AB120" s="20">
        <f t="shared" si="11"/>
        <v>53200</v>
      </c>
      <c r="AC120" s="20">
        <v>77700</v>
      </c>
      <c r="AD120" s="24"/>
    </row>
    <row r="121" spans="1:30" ht="49.5" x14ac:dyDescent="0.25">
      <c r="A121" s="12" t="s">
        <v>6055</v>
      </c>
      <c r="B121" s="40" t="s">
        <v>4524</v>
      </c>
      <c r="C121" s="12" t="s">
        <v>1393</v>
      </c>
      <c r="D121" s="13" t="s">
        <v>1309</v>
      </c>
      <c r="E121" s="13" t="s">
        <v>4326</v>
      </c>
      <c r="F121" s="12" t="s">
        <v>1394</v>
      </c>
      <c r="G121" s="14" t="s">
        <v>3982</v>
      </c>
      <c r="H121" s="14" t="s">
        <v>3982</v>
      </c>
      <c r="I121" s="15" t="s">
        <v>1395</v>
      </c>
      <c r="J121" s="12" t="s">
        <v>112</v>
      </c>
      <c r="K121" s="12" t="s">
        <v>62</v>
      </c>
      <c r="L121" s="12">
        <v>289</v>
      </c>
      <c r="M121" s="16">
        <v>289</v>
      </c>
      <c r="N121" s="14" t="s">
        <v>1310</v>
      </c>
      <c r="O121" s="17">
        <v>47000</v>
      </c>
      <c r="P121" s="17">
        <v>22382.608695652201</v>
      </c>
      <c r="Q121" s="18">
        <v>69300</v>
      </c>
      <c r="R121" s="18">
        <f t="shared" si="12"/>
        <v>29097.391304347861</v>
      </c>
      <c r="S121" s="18">
        <v>0</v>
      </c>
      <c r="T121" s="18">
        <f t="shared" si="13"/>
        <v>76097.391304347868</v>
      </c>
      <c r="U121" s="18">
        <f t="shared" si="14"/>
        <v>76000</v>
      </c>
      <c r="V121" s="13" t="s">
        <v>1039</v>
      </c>
      <c r="W121" s="13" t="s">
        <v>1038</v>
      </c>
      <c r="X121" s="13" t="s">
        <v>30</v>
      </c>
      <c r="Y121" s="19">
        <v>43294</v>
      </c>
      <c r="Z121" s="20">
        <f t="shared" si="15"/>
        <v>76000</v>
      </c>
      <c r="AA121" s="20">
        <f t="shared" si="10"/>
        <v>53200</v>
      </c>
      <c r="AB121" s="20">
        <f t="shared" si="11"/>
        <v>53200</v>
      </c>
      <c r="AC121" s="20">
        <v>77700</v>
      </c>
      <c r="AD121" s="24"/>
    </row>
    <row r="122" spans="1:30" ht="49.5" x14ac:dyDescent="0.25">
      <c r="A122" s="12" t="s">
        <v>6056</v>
      </c>
      <c r="B122" s="40" t="s">
        <v>6057</v>
      </c>
      <c r="C122" s="12" t="s">
        <v>6058</v>
      </c>
      <c r="D122" s="13" t="s">
        <v>1309</v>
      </c>
      <c r="E122" s="13" t="s">
        <v>5298</v>
      </c>
      <c r="F122" s="12" t="s">
        <v>6059</v>
      </c>
      <c r="G122" s="14" t="s">
        <v>1325</v>
      </c>
      <c r="H122" s="14" t="s">
        <v>1325</v>
      </c>
      <c r="I122" s="15" t="s">
        <v>1325</v>
      </c>
      <c r="J122" s="12" t="s">
        <v>112</v>
      </c>
      <c r="K122" s="12" t="s">
        <v>62</v>
      </c>
      <c r="L122" s="12">
        <v>289</v>
      </c>
      <c r="M122" s="16">
        <v>289</v>
      </c>
      <c r="N122" s="14" t="s">
        <v>1310</v>
      </c>
      <c r="O122" s="17">
        <v>47000</v>
      </c>
      <c r="P122" s="17">
        <v>22382.608695652201</v>
      </c>
      <c r="Q122" s="18">
        <v>69300</v>
      </c>
      <c r="R122" s="18">
        <f t="shared" si="12"/>
        <v>29097.391304347861</v>
      </c>
      <c r="S122" s="18">
        <v>0</v>
      </c>
      <c r="T122" s="18">
        <f t="shared" si="13"/>
        <v>76097.391304347868</v>
      </c>
      <c r="U122" s="18">
        <f t="shared" si="14"/>
        <v>76000</v>
      </c>
      <c r="V122" s="13" t="s">
        <v>34</v>
      </c>
      <c r="W122" s="13" t="s">
        <v>1038</v>
      </c>
      <c r="X122" s="13" t="s">
        <v>35</v>
      </c>
      <c r="Y122" s="19">
        <v>43294</v>
      </c>
      <c r="Z122" s="20">
        <f t="shared" si="15"/>
        <v>76000</v>
      </c>
      <c r="AA122" s="20">
        <f t="shared" si="10"/>
        <v>53200</v>
      </c>
      <c r="AB122" s="20">
        <f t="shared" si="11"/>
        <v>53200</v>
      </c>
      <c r="AC122" s="20">
        <v>77700</v>
      </c>
      <c r="AD122" s="24"/>
    </row>
    <row r="123" spans="1:30" ht="49.5" x14ac:dyDescent="0.25">
      <c r="A123" s="12" t="s">
        <v>118</v>
      </c>
      <c r="B123" s="40" t="s">
        <v>6060</v>
      </c>
      <c r="C123" s="12" t="s">
        <v>6061</v>
      </c>
      <c r="D123" s="13" t="s">
        <v>1309</v>
      </c>
      <c r="E123" s="13" t="s">
        <v>5298</v>
      </c>
      <c r="F123" s="12" t="s">
        <v>6062</v>
      </c>
      <c r="G123" s="14" t="s">
        <v>1317</v>
      </c>
      <c r="H123" s="14" t="s">
        <v>1317</v>
      </c>
      <c r="I123" s="15" t="s">
        <v>1317</v>
      </c>
      <c r="J123" s="12" t="s">
        <v>112</v>
      </c>
      <c r="K123" s="12" t="s">
        <v>62</v>
      </c>
      <c r="L123" s="12">
        <v>289</v>
      </c>
      <c r="M123" s="16">
        <v>289</v>
      </c>
      <c r="N123" s="14" t="s">
        <v>1310</v>
      </c>
      <c r="O123" s="17">
        <v>47000</v>
      </c>
      <c r="P123" s="17">
        <v>22382.608695652201</v>
      </c>
      <c r="Q123" s="18">
        <v>69300</v>
      </c>
      <c r="R123" s="18">
        <f t="shared" si="12"/>
        <v>29097.391304347861</v>
      </c>
      <c r="S123" s="18">
        <v>0</v>
      </c>
      <c r="T123" s="18">
        <f t="shared" si="13"/>
        <v>76097.391304347868</v>
      </c>
      <c r="U123" s="18">
        <f t="shared" si="14"/>
        <v>76000</v>
      </c>
      <c r="V123" s="13" t="s">
        <v>34</v>
      </c>
      <c r="W123" s="13" t="s">
        <v>1038</v>
      </c>
      <c r="X123" s="13" t="s">
        <v>35</v>
      </c>
      <c r="Y123" s="19">
        <v>43294</v>
      </c>
      <c r="Z123" s="20">
        <f t="shared" si="15"/>
        <v>76000</v>
      </c>
      <c r="AA123" s="20">
        <f t="shared" si="10"/>
        <v>53200</v>
      </c>
      <c r="AB123" s="20">
        <f t="shared" si="11"/>
        <v>53200</v>
      </c>
      <c r="AC123" s="20">
        <v>77700</v>
      </c>
      <c r="AD123" s="24"/>
    </row>
    <row r="124" spans="1:30" ht="66" x14ac:dyDescent="0.25">
      <c r="A124" s="12" t="s">
        <v>182</v>
      </c>
      <c r="B124" s="40" t="s">
        <v>4530</v>
      </c>
      <c r="C124" s="12" t="s">
        <v>1347</v>
      </c>
      <c r="D124" s="13" t="s">
        <v>1309</v>
      </c>
      <c r="E124" s="13" t="s">
        <v>4326</v>
      </c>
      <c r="F124" s="12" t="s">
        <v>1348</v>
      </c>
      <c r="G124" s="14" t="s">
        <v>1349</v>
      </c>
      <c r="H124" s="14" t="s">
        <v>1349</v>
      </c>
      <c r="I124" s="15" t="s">
        <v>1349</v>
      </c>
      <c r="J124" s="12" t="s">
        <v>112</v>
      </c>
      <c r="K124" s="12" t="s">
        <v>62</v>
      </c>
      <c r="L124" s="12">
        <v>289</v>
      </c>
      <c r="M124" s="16">
        <v>289</v>
      </c>
      <c r="N124" s="14" t="s">
        <v>1310</v>
      </c>
      <c r="O124" s="17">
        <v>47000</v>
      </c>
      <c r="P124" s="17">
        <v>22382.608695652201</v>
      </c>
      <c r="Q124" s="18">
        <v>69300</v>
      </c>
      <c r="R124" s="18">
        <f t="shared" si="12"/>
        <v>29097.391304347861</v>
      </c>
      <c r="S124" s="18">
        <v>0</v>
      </c>
      <c r="T124" s="18">
        <f t="shared" si="13"/>
        <v>76097.391304347868</v>
      </c>
      <c r="U124" s="18">
        <f t="shared" si="14"/>
        <v>76000</v>
      </c>
      <c r="V124" s="13" t="s">
        <v>1039</v>
      </c>
      <c r="W124" s="13" t="s">
        <v>1038</v>
      </c>
      <c r="X124" s="13" t="s">
        <v>30</v>
      </c>
      <c r="Y124" s="19">
        <v>43294</v>
      </c>
      <c r="Z124" s="20">
        <f t="shared" si="15"/>
        <v>76000</v>
      </c>
      <c r="AA124" s="20">
        <f t="shared" si="10"/>
        <v>53200</v>
      </c>
      <c r="AB124" s="20">
        <f t="shared" si="11"/>
        <v>53200</v>
      </c>
      <c r="AC124" s="20">
        <v>77700</v>
      </c>
      <c r="AD124" s="24"/>
    </row>
    <row r="125" spans="1:30" ht="66" x14ac:dyDescent="0.25">
      <c r="A125" s="12" t="s">
        <v>183</v>
      </c>
      <c r="B125" s="40" t="s">
        <v>4537</v>
      </c>
      <c r="C125" s="12" t="s">
        <v>1344</v>
      </c>
      <c r="D125" s="13" t="s">
        <v>1309</v>
      </c>
      <c r="E125" s="13" t="s">
        <v>4326</v>
      </c>
      <c r="F125" s="12" t="s">
        <v>1345</v>
      </c>
      <c r="G125" s="14" t="s">
        <v>1346</v>
      </c>
      <c r="H125" s="14" t="s">
        <v>1346</v>
      </c>
      <c r="I125" s="15" t="s">
        <v>1346</v>
      </c>
      <c r="J125" s="12" t="s">
        <v>112</v>
      </c>
      <c r="K125" s="12" t="s">
        <v>62</v>
      </c>
      <c r="L125" s="12">
        <v>289</v>
      </c>
      <c r="M125" s="16">
        <v>289</v>
      </c>
      <c r="N125" s="14" t="s">
        <v>1310</v>
      </c>
      <c r="O125" s="17">
        <v>47000</v>
      </c>
      <c r="P125" s="17">
        <v>22382.608695652201</v>
      </c>
      <c r="Q125" s="18">
        <v>69300</v>
      </c>
      <c r="R125" s="18">
        <f t="shared" si="12"/>
        <v>29097.391304347861</v>
      </c>
      <c r="S125" s="18">
        <v>0</v>
      </c>
      <c r="T125" s="18">
        <f t="shared" si="13"/>
        <v>76097.391304347868</v>
      </c>
      <c r="U125" s="18">
        <f t="shared" si="14"/>
        <v>76000</v>
      </c>
      <c r="V125" s="13" t="s">
        <v>1039</v>
      </c>
      <c r="W125" s="13" t="s">
        <v>1038</v>
      </c>
      <c r="X125" s="13" t="s">
        <v>30</v>
      </c>
      <c r="Y125" s="19">
        <v>43294</v>
      </c>
      <c r="Z125" s="20">
        <f t="shared" si="15"/>
        <v>76000</v>
      </c>
      <c r="AA125" s="20">
        <f t="shared" si="10"/>
        <v>53200</v>
      </c>
      <c r="AB125" s="20">
        <f t="shared" si="11"/>
        <v>53200</v>
      </c>
      <c r="AC125" s="20">
        <v>77700</v>
      </c>
      <c r="AD125" s="24"/>
    </row>
    <row r="126" spans="1:30" ht="49.5" x14ac:dyDescent="0.25">
      <c r="A126" s="12" t="s">
        <v>184</v>
      </c>
      <c r="B126" s="40" t="s">
        <v>4464</v>
      </c>
      <c r="C126" s="12" t="s">
        <v>1146</v>
      </c>
      <c r="D126" s="13" t="s">
        <v>1123</v>
      </c>
      <c r="E126" s="13" t="s">
        <v>4326</v>
      </c>
      <c r="F126" s="12" t="s">
        <v>1147</v>
      </c>
      <c r="G126" s="14" t="s">
        <v>1148</v>
      </c>
      <c r="H126" s="14" t="s">
        <v>1148</v>
      </c>
      <c r="I126" s="15" t="s">
        <v>1148</v>
      </c>
      <c r="J126" s="12" t="s">
        <v>112</v>
      </c>
      <c r="K126" s="12" t="s">
        <v>62</v>
      </c>
      <c r="L126" s="12">
        <v>239</v>
      </c>
      <c r="M126" s="80">
        <v>239</v>
      </c>
      <c r="N126" s="14" t="s">
        <v>1124</v>
      </c>
      <c r="O126" s="17">
        <v>48126</v>
      </c>
      <c r="P126" s="17">
        <v>23281.043478260901</v>
      </c>
      <c r="Q126" s="81">
        <v>71400</v>
      </c>
      <c r="R126" s="18">
        <f t="shared" si="12"/>
        <v>30265.35652173917</v>
      </c>
      <c r="S126" s="18">
        <v>0</v>
      </c>
      <c r="T126" s="18">
        <f t="shared" si="13"/>
        <v>78391.356521739173</v>
      </c>
      <c r="U126" s="18">
        <f t="shared" si="14"/>
        <v>78300</v>
      </c>
      <c r="V126" s="13" t="s">
        <v>1039</v>
      </c>
      <c r="W126" s="13" t="s">
        <v>1038</v>
      </c>
      <c r="X126" s="13" t="s">
        <v>46</v>
      </c>
      <c r="Y126" s="19">
        <v>43294</v>
      </c>
      <c r="Z126" s="20">
        <f t="shared" si="15"/>
        <v>78300</v>
      </c>
      <c r="AA126" s="20">
        <f t="shared" si="10"/>
        <v>54810</v>
      </c>
      <c r="AB126" s="20">
        <f t="shared" si="11"/>
        <v>54800</v>
      </c>
      <c r="AC126" s="20">
        <v>80000</v>
      </c>
      <c r="AD126" s="24"/>
    </row>
    <row r="127" spans="1:30" ht="49.5" x14ac:dyDescent="0.25">
      <c r="A127" s="12" t="s">
        <v>185</v>
      </c>
      <c r="B127" s="40" t="s">
        <v>4463</v>
      </c>
      <c r="C127" s="12" t="s">
        <v>1143</v>
      </c>
      <c r="D127" s="13" t="s">
        <v>1123</v>
      </c>
      <c r="E127" s="13" t="s">
        <v>4326</v>
      </c>
      <c r="F127" s="12" t="s">
        <v>1144</v>
      </c>
      <c r="G127" s="14" t="s">
        <v>1145</v>
      </c>
      <c r="H127" s="14" t="s">
        <v>1145</v>
      </c>
      <c r="I127" s="15" t="s">
        <v>1145</v>
      </c>
      <c r="J127" s="12" t="s">
        <v>112</v>
      </c>
      <c r="K127" s="12" t="s">
        <v>62</v>
      </c>
      <c r="L127" s="12">
        <v>239</v>
      </c>
      <c r="M127" s="80">
        <v>239</v>
      </c>
      <c r="N127" s="14" t="s">
        <v>1124</v>
      </c>
      <c r="O127" s="17">
        <v>48126</v>
      </c>
      <c r="P127" s="17">
        <v>23281.043478260901</v>
      </c>
      <c r="Q127" s="81">
        <v>71400</v>
      </c>
      <c r="R127" s="18">
        <f t="shared" si="12"/>
        <v>30265.35652173917</v>
      </c>
      <c r="S127" s="18">
        <v>0</v>
      </c>
      <c r="T127" s="18">
        <f t="shared" si="13"/>
        <v>78391.356521739173</v>
      </c>
      <c r="U127" s="18">
        <f t="shared" si="14"/>
        <v>78300</v>
      </c>
      <c r="V127" s="13" t="s">
        <v>1039</v>
      </c>
      <c r="W127" s="13" t="s">
        <v>1038</v>
      </c>
      <c r="X127" s="13" t="s">
        <v>46</v>
      </c>
      <c r="Y127" s="19">
        <v>43294</v>
      </c>
      <c r="Z127" s="20">
        <f t="shared" si="15"/>
        <v>78300</v>
      </c>
      <c r="AA127" s="20">
        <f t="shared" si="10"/>
        <v>54810</v>
      </c>
      <c r="AB127" s="20">
        <f t="shared" si="11"/>
        <v>54800</v>
      </c>
      <c r="AC127" s="20">
        <v>80000</v>
      </c>
      <c r="AD127" s="24"/>
    </row>
    <row r="128" spans="1:30" ht="33" x14ac:dyDescent="0.25">
      <c r="A128" s="12" t="s">
        <v>186</v>
      </c>
      <c r="B128" s="40" t="s">
        <v>4462</v>
      </c>
      <c r="C128" s="12" t="s">
        <v>1140</v>
      </c>
      <c r="D128" s="13" t="s">
        <v>1123</v>
      </c>
      <c r="E128" s="13" t="s">
        <v>4326</v>
      </c>
      <c r="F128" s="12" t="s">
        <v>1141</v>
      </c>
      <c r="G128" s="14" t="s">
        <v>1142</v>
      </c>
      <c r="H128" s="14" t="s">
        <v>1142</v>
      </c>
      <c r="I128" s="15" t="s">
        <v>1142</v>
      </c>
      <c r="J128" s="12" t="s">
        <v>112</v>
      </c>
      <c r="K128" s="12" t="s">
        <v>62</v>
      </c>
      <c r="L128" s="12">
        <v>239</v>
      </c>
      <c r="M128" s="80">
        <v>239</v>
      </c>
      <c r="N128" s="14" t="s">
        <v>1124</v>
      </c>
      <c r="O128" s="17">
        <v>48126</v>
      </c>
      <c r="P128" s="17">
        <v>23281.043478260901</v>
      </c>
      <c r="Q128" s="81">
        <v>71400</v>
      </c>
      <c r="R128" s="18">
        <f t="shared" si="12"/>
        <v>30265.35652173917</v>
      </c>
      <c r="S128" s="18">
        <v>0</v>
      </c>
      <c r="T128" s="18">
        <f t="shared" si="13"/>
        <v>78391.356521739173</v>
      </c>
      <c r="U128" s="18">
        <f t="shared" si="14"/>
        <v>78300</v>
      </c>
      <c r="V128" s="13" t="s">
        <v>1039</v>
      </c>
      <c r="W128" s="13" t="s">
        <v>1038</v>
      </c>
      <c r="X128" s="13" t="s">
        <v>46</v>
      </c>
      <c r="Y128" s="19">
        <v>43294</v>
      </c>
      <c r="Z128" s="20">
        <f t="shared" si="15"/>
        <v>78300</v>
      </c>
      <c r="AA128" s="20">
        <f t="shared" si="10"/>
        <v>54810</v>
      </c>
      <c r="AB128" s="20">
        <f t="shared" si="11"/>
        <v>54800</v>
      </c>
      <c r="AC128" s="20">
        <v>80000</v>
      </c>
      <c r="AD128" s="24"/>
    </row>
    <row r="129" spans="1:30" ht="33" x14ac:dyDescent="0.25">
      <c r="A129" s="12" t="s">
        <v>151</v>
      </c>
      <c r="B129" s="40" t="s">
        <v>4475</v>
      </c>
      <c r="C129" s="12" t="s">
        <v>1186</v>
      </c>
      <c r="D129" s="13" t="s">
        <v>1187</v>
      </c>
      <c r="E129" s="13" t="s">
        <v>4326</v>
      </c>
      <c r="F129" s="12" t="s">
        <v>1188</v>
      </c>
      <c r="G129" s="14" t="s">
        <v>1189</v>
      </c>
      <c r="H129" s="14" t="s">
        <v>1189</v>
      </c>
      <c r="I129" s="15" t="s">
        <v>1189</v>
      </c>
      <c r="J129" s="12" t="s">
        <v>112</v>
      </c>
      <c r="K129" s="12"/>
      <c r="L129" s="12">
        <v>268</v>
      </c>
      <c r="M129" s="16">
        <v>268</v>
      </c>
      <c r="N129" s="14" t="s">
        <v>1190</v>
      </c>
      <c r="O129" s="17">
        <v>7000</v>
      </c>
      <c r="P129" s="17">
        <v>20347.826086956498</v>
      </c>
      <c r="Q129" s="18">
        <v>27300</v>
      </c>
      <c r="R129" s="18">
        <f t="shared" si="12"/>
        <v>26452.173913043447</v>
      </c>
      <c r="S129" s="18">
        <v>0</v>
      </c>
      <c r="T129" s="18">
        <f t="shared" si="13"/>
        <v>33452.173913043443</v>
      </c>
      <c r="U129" s="18">
        <f t="shared" si="14"/>
        <v>33400</v>
      </c>
      <c r="V129" s="13" t="s">
        <v>1039</v>
      </c>
      <c r="W129" s="13" t="s">
        <v>1038</v>
      </c>
      <c r="X129" s="13" t="s">
        <v>30</v>
      </c>
      <c r="Y129" s="19">
        <v>43294</v>
      </c>
      <c r="Z129" s="20">
        <f t="shared" si="15"/>
        <v>33400</v>
      </c>
      <c r="AA129" s="20">
        <f t="shared" si="10"/>
        <v>23380</v>
      </c>
      <c r="AB129" s="20">
        <f t="shared" si="11"/>
        <v>23400</v>
      </c>
      <c r="AC129" s="20">
        <v>34900</v>
      </c>
      <c r="AD129" s="24"/>
    </row>
    <row r="130" spans="1:30" ht="49.5" x14ac:dyDescent="0.25">
      <c r="A130" s="12" t="s">
        <v>152</v>
      </c>
      <c r="B130" s="40" t="s">
        <v>4433</v>
      </c>
      <c r="C130" s="12" t="s">
        <v>1050</v>
      </c>
      <c r="D130" s="13" t="s">
        <v>1051</v>
      </c>
      <c r="E130" s="13" t="s">
        <v>5298</v>
      </c>
      <c r="F130" s="12" t="s">
        <v>1052</v>
      </c>
      <c r="G130" s="14" t="s">
        <v>1053</v>
      </c>
      <c r="H130" s="14" t="s">
        <v>1053</v>
      </c>
      <c r="I130" s="15" t="s">
        <v>1053</v>
      </c>
      <c r="J130" s="12" t="s">
        <v>112</v>
      </c>
      <c r="K130" s="12" t="s">
        <v>426</v>
      </c>
      <c r="L130" s="12">
        <v>236</v>
      </c>
      <c r="M130" s="16">
        <v>236</v>
      </c>
      <c r="N130" s="14" t="s">
        <v>1054</v>
      </c>
      <c r="O130" s="17">
        <v>33000</v>
      </c>
      <c r="P130" s="17">
        <v>3130.4347826087001</v>
      </c>
      <c r="Q130" s="18">
        <v>36100</v>
      </c>
      <c r="R130" s="18">
        <f t="shared" si="12"/>
        <v>4069.5652173913099</v>
      </c>
      <c r="S130" s="18">
        <v>0</v>
      </c>
      <c r="T130" s="18">
        <f t="shared" si="13"/>
        <v>37069.565217391311</v>
      </c>
      <c r="U130" s="18">
        <f t="shared" si="14"/>
        <v>37000</v>
      </c>
      <c r="V130" s="13" t="s">
        <v>34</v>
      </c>
      <c r="W130" s="13" t="s">
        <v>1038</v>
      </c>
      <c r="X130" s="13" t="s">
        <v>35</v>
      </c>
      <c r="Y130" s="19">
        <v>43294</v>
      </c>
      <c r="Z130" s="20">
        <f t="shared" si="15"/>
        <v>37000</v>
      </c>
      <c r="AA130" s="20">
        <f t="shared" si="10"/>
        <v>25900</v>
      </c>
      <c r="AB130" s="20">
        <f t="shared" si="11"/>
        <v>25900</v>
      </c>
      <c r="AC130" s="20">
        <v>37200</v>
      </c>
      <c r="AD130" s="24"/>
    </row>
    <row r="131" spans="1:30" ht="89.25" customHeight="1" x14ac:dyDescent="0.25">
      <c r="A131" s="12" t="s">
        <v>6063</v>
      </c>
      <c r="B131" s="40" t="s">
        <v>4472</v>
      </c>
      <c r="C131" s="12" t="s">
        <v>1181</v>
      </c>
      <c r="D131" s="13" t="s">
        <v>1172</v>
      </c>
      <c r="E131" s="13" t="s">
        <v>4326</v>
      </c>
      <c r="F131" s="12" t="s">
        <v>1182</v>
      </c>
      <c r="G131" s="14" t="s">
        <v>1178</v>
      </c>
      <c r="H131" s="14" t="s">
        <v>1178</v>
      </c>
      <c r="I131" s="15" t="s">
        <v>1178</v>
      </c>
      <c r="J131" s="12" t="s">
        <v>112</v>
      </c>
      <c r="K131" s="12"/>
      <c r="L131" s="12">
        <v>261</v>
      </c>
      <c r="M131" s="16">
        <v>261</v>
      </c>
      <c r="N131" s="14" t="s">
        <v>1174</v>
      </c>
      <c r="O131" s="17">
        <v>10000</v>
      </c>
      <c r="P131" s="17">
        <v>3130.4347826087001</v>
      </c>
      <c r="Q131" s="18">
        <v>13100</v>
      </c>
      <c r="R131" s="18">
        <f t="shared" si="12"/>
        <v>4069.5652173913099</v>
      </c>
      <c r="S131" s="18">
        <v>0</v>
      </c>
      <c r="T131" s="18">
        <f t="shared" si="13"/>
        <v>14069.565217391309</v>
      </c>
      <c r="U131" s="18">
        <f t="shared" si="14"/>
        <v>14000</v>
      </c>
      <c r="V131" s="13" t="s">
        <v>1039</v>
      </c>
      <c r="W131" s="13" t="s">
        <v>1038</v>
      </c>
      <c r="X131" s="13" t="s">
        <v>30</v>
      </c>
      <c r="Y131" s="19">
        <v>43294</v>
      </c>
      <c r="Z131" s="20">
        <f t="shared" si="15"/>
        <v>14000</v>
      </c>
      <c r="AA131" s="20">
        <f t="shared" si="10"/>
        <v>9800</v>
      </c>
      <c r="AB131" s="20">
        <f t="shared" si="11"/>
        <v>9800</v>
      </c>
      <c r="AC131" s="20">
        <v>14200</v>
      </c>
      <c r="AD131" s="24" t="s">
        <v>1175</v>
      </c>
    </row>
    <row r="132" spans="1:30" ht="30" x14ac:dyDescent="0.25">
      <c r="A132" s="12" t="s">
        <v>187</v>
      </c>
      <c r="B132" s="40" t="s">
        <v>4493</v>
      </c>
      <c r="C132" s="12" t="s">
        <v>1258</v>
      </c>
      <c r="D132" s="13" t="s">
        <v>1234</v>
      </c>
      <c r="E132" s="13" t="s">
        <v>4326</v>
      </c>
      <c r="F132" s="12" t="s">
        <v>1259</v>
      </c>
      <c r="G132" s="14" t="s">
        <v>1260</v>
      </c>
      <c r="H132" s="14" t="s">
        <v>1260</v>
      </c>
      <c r="I132" s="15" t="s">
        <v>1260</v>
      </c>
      <c r="J132" s="12" t="s">
        <v>112</v>
      </c>
      <c r="K132" s="12" t="s">
        <v>62</v>
      </c>
      <c r="L132" s="12">
        <v>280</v>
      </c>
      <c r="M132" s="16">
        <v>280</v>
      </c>
      <c r="N132" s="14" t="s">
        <v>1235</v>
      </c>
      <c r="O132" s="17">
        <v>47000</v>
      </c>
      <c r="P132" s="17">
        <v>23165.217391304301</v>
      </c>
      <c r="Q132" s="18">
        <v>70100</v>
      </c>
      <c r="R132" s="18">
        <f t="shared" si="12"/>
        <v>30114.78260869559</v>
      </c>
      <c r="S132" s="18">
        <v>0</v>
      </c>
      <c r="T132" s="18">
        <f t="shared" si="13"/>
        <v>77114.78260869559</v>
      </c>
      <c r="U132" s="18">
        <f t="shared" si="14"/>
        <v>77100</v>
      </c>
      <c r="V132" s="13" t="s">
        <v>1039</v>
      </c>
      <c r="W132" s="13" t="s">
        <v>1038</v>
      </c>
      <c r="X132" s="13" t="s">
        <v>30</v>
      </c>
      <c r="Y132" s="19">
        <v>43294</v>
      </c>
      <c r="Z132" s="20">
        <f t="shared" si="15"/>
        <v>77100</v>
      </c>
      <c r="AA132" s="20">
        <f t="shared" si="10"/>
        <v>53970</v>
      </c>
      <c r="AB132" s="20">
        <f t="shared" si="11"/>
        <v>54000</v>
      </c>
      <c r="AC132" s="20">
        <v>78800</v>
      </c>
      <c r="AD132" s="24" t="s">
        <v>1236</v>
      </c>
    </row>
    <row r="133" spans="1:30" ht="33" x14ac:dyDescent="0.25">
      <c r="A133" s="12" t="s">
        <v>188</v>
      </c>
      <c r="B133" s="40" t="s">
        <v>4456</v>
      </c>
      <c r="C133" s="12" t="s">
        <v>1120</v>
      </c>
      <c r="D133" s="13" t="s">
        <v>1118</v>
      </c>
      <c r="E133" s="13" t="s">
        <v>4326</v>
      </c>
      <c r="F133" s="12" t="s">
        <v>1121</v>
      </c>
      <c r="G133" s="14" t="s">
        <v>1122</v>
      </c>
      <c r="H133" s="14" t="s">
        <v>4237</v>
      </c>
      <c r="I133" s="15" t="s">
        <v>1122</v>
      </c>
      <c r="J133" s="12" t="s">
        <v>112</v>
      </c>
      <c r="K133" s="12" t="s">
        <v>62</v>
      </c>
      <c r="L133" s="12">
        <v>238</v>
      </c>
      <c r="M133" s="16">
        <v>238</v>
      </c>
      <c r="N133" s="14" t="s">
        <v>1119</v>
      </c>
      <c r="O133" s="17">
        <v>55126</v>
      </c>
      <c r="P133" s="17">
        <v>23281.043478260901</v>
      </c>
      <c r="Q133" s="18">
        <v>78400</v>
      </c>
      <c r="R133" s="18">
        <f t="shared" si="12"/>
        <v>30265.35652173917</v>
      </c>
      <c r="S133" s="18">
        <v>0</v>
      </c>
      <c r="T133" s="18">
        <f t="shared" si="13"/>
        <v>85391.356521739173</v>
      </c>
      <c r="U133" s="18">
        <f t="shared" si="14"/>
        <v>85300</v>
      </c>
      <c r="V133" s="13" t="s">
        <v>1039</v>
      </c>
      <c r="W133" s="13" t="s">
        <v>1038</v>
      </c>
      <c r="X133" s="13" t="s">
        <v>46</v>
      </c>
      <c r="Y133" s="19">
        <v>43294</v>
      </c>
      <c r="Z133" s="20">
        <f t="shared" si="15"/>
        <v>85300</v>
      </c>
      <c r="AA133" s="20">
        <f t="shared" si="10"/>
        <v>59710</v>
      </c>
      <c r="AB133" s="20">
        <f t="shared" si="11"/>
        <v>59700</v>
      </c>
      <c r="AC133" s="20">
        <v>87000</v>
      </c>
      <c r="AD133" s="24"/>
    </row>
    <row r="134" spans="1:30" ht="114.75" customHeight="1" x14ac:dyDescent="0.25">
      <c r="A134" s="12" t="s">
        <v>153</v>
      </c>
      <c r="B134" s="40" t="s">
        <v>4400</v>
      </c>
      <c r="C134" s="12" t="s">
        <v>930</v>
      </c>
      <c r="D134" s="13" t="s">
        <v>924</v>
      </c>
      <c r="E134" s="13" t="s">
        <v>4329</v>
      </c>
      <c r="F134" s="12" t="s">
        <v>931</v>
      </c>
      <c r="G134" s="14" t="s">
        <v>932</v>
      </c>
      <c r="H134" s="14" t="s">
        <v>4227</v>
      </c>
      <c r="I134" s="15" t="s">
        <v>932</v>
      </c>
      <c r="J134" s="12" t="s">
        <v>112</v>
      </c>
      <c r="K134" s="12" t="s">
        <v>426</v>
      </c>
      <c r="L134" s="12">
        <v>206</v>
      </c>
      <c r="M134" s="16">
        <v>206</v>
      </c>
      <c r="N134" s="14" t="s">
        <v>925</v>
      </c>
      <c r="O134" s="17">
        <v>46000</v>
      </c>
      <c r="P134" s="17">
        <v>14086.956521739099</v>
      </c>
      <c r="Q134" s="18">
        <v>60000</v>
      </c>
      <c r="R134" s="18">
        <f t="shared" si="12"/>
        <v>18313.043478260832</v>
      </c>
      <c r="S134" s="18">
        <v>0</v>
      </c>
      <c r="T134" s="18">
        <f t="shared" si="13"/>
        <v>64313.043478260835</v>
      </c>
      <c r="U134" s="18">
        <f t="shared" si="14"/>
        <v>64300</v>
      </c>
      <c r="V134" s="13" t="s">
        <v>95</v>
      </c>
      <c r="W134" s="13" t="s">
        <v>738</v>
      </c>
      <c r="X134" s="13"/>
      <c r="Y134" s="19"/>
      <c r="Z134" s="20">
        <f t="shared" si="15"/>
        <v>64300</v>
      </c>
      <c r="AA134" s="20">
        <f t="shared" si="10"/>
        <v>45010</v>
      </c>
      <c r="AB134" s="20">
        <f t="shared" si="11"/>
        <v>45000</v>
      </c>
      <c r="AC134" s="20">
        <v>65300</v>
      </c>
      <c r="AD134" s="88" t="s">
        <v>933</v>
      </c>
    </row>
    <row r="135" spans="1:30" ht="99" x14ac:dyDescent="0.25">
      <c r="A135" s="12" t="s">
        <v>84</v>
      </c>
      <c r="B135" s="40" t="s">
        <v>4422</v>
      </c>
      <c r="C135" s="14" t="s">
        <v>1014</v>
      </c>
      <c r="D135" s="14" t="s">
        <v>1007</v>
      </c>
      <c r="E135" s="13" t="s">
        <v>5298</v>
      </c>
      <c r="F135" s="14" t="s">
        <v>1015</v>
      </c>
      <c r="G135" s="14" t="s">
        <v>4314</v>
      </c>
      <c r="H135" s="14" t="s">
        <v>4239</v>
      </c>
      <c r="I135" s="14" t="s">
        <v>1016</v>
      </c>
      <c r="J135" s="14" t="s">
        <v>112</v>
      </c>
      <c r="K135" s="16" t="s">
        <v>426</v>
      </c>
      <c r="L135" s="14">
        <v>223</v>
      </c>
      <c r="M135" s="14">
        <v>223</v>
      </c>
      <c r="N135" s="14" t="s">
        <v>1010</v>
      </c>
      <c r="O135" s="14">
        <v>150000</v>
      </c>
      <c r="P135" s="14">
        <v>34434.782608695597</v>
      </c>
      <c r="Q135" s="14">
        <v>184000</v>
      </c>
      <c r="R135" s="14">
        <f t="shared" si="12"/>
        <v>44765.217391304272</v>
      </c>
      <c r="S135" s="18">
        <v>0</v>
      </c>
      <c r="T135" s="14">
        <f t="shared" si="13"/>
        <v>194765.21739130426</v>
      </c>
      <c r="U135" s="14">
        <f t="shared" si="14"/>
        <v>194700</v>
      </c>
      <c r="V135" s="14" t="s">
        <v>34</v>
      </c>
      <c r="W135" s="14" t="s">
        <v>738</v>
      </c>
      <c r="X135" s="14" t="s">
        <v>35</v>
      </c>
      <c r="Y135" s="14">
        <v>43294</v>
      </c>
      <c r="Z135" s="20">
        <f t="shared" si="15"/>
        <v>194700</v>
      </c>
      <c r="AA135" s="20">
        <f t="shared" si="10"/>
        <v>136290</v>
      </c>
      <c r="AB135" s="20">
        <f t="shared" si="11"/>
        <v>136300</v>
      </c>
      <c r="AC135" s="87">
        <v>197200</v>
      </c>
      <c r="AD135" s="88"/>
    </row>
    <row r="136" spans="1:30" ht="45" x14ac:dyDescent="0.25">
      <c r="A136" s="12" t="s">
        <v>85</v>
      </c>
      <c r="B136" s="40" t="s">
        <v>4355</v>
      </c>
      <c r="C136" s="12" t="s">
        <v>762</v>
      </c>
      <c r="D136" s="13" t="s">
        <v>750</v>
      </c>
      <c r="E136" s="13" t="s">
        <v>5298</v>
      </c>
      <c r="F136" s="12" t="s">
        <v>763</v>
      </c>
      <c r="G136" s="14" t="s">
        <v>764</v>
      </c>
      <c r="H136" s="14" t="s">
        <v>764</v>
      </c>
      <c r="I136" s="15" t="s">
        <v>764</v>
      </c>
      <c r="J136" s="12" t="s">
        <v>112</v>
      </c>
      <c r="K136" s="12" t="s">
        <v>426</v>
      </c>
      <c r="L136" s="12">
        <v>78</v>
      </c>
      <c r="M136" s="16">
        <v>78</v>
      </c>
      <c r="N136" s="14" t="s">
        <v>751</v>
      </c>
      <c r="O136" s="17">
        <v>20000</v>
      </c>
      <c r="P136" s="17">
        <v>15652.1739130435</v>
      </c>
      <c r="Q136" s="18">
        <v>35600</v>
      </c>
      <c r="R136" s="18">
        <f t="shared" si="12"/>
        <v>20347.826086956549</v>
      </c>
      <c r="S136" s="18">
        <v>0</v>
      </c>
      <c r="T136" s="18">
        <f t="shared" si="13"/>
        <v>40347.826086956549</v>
      </c>
      <c r="U136" s="18">
        <f t="shared" si="14"/>
        <v>40300</v>
      </c>
      <c r="V136" s="13" t="s">
        <v>34</v>
      </c>
      <c r="W136" s="13" t="s">
        <v>738</v>
      </c>
      <c r="X136" s="13" t="s">
        <v>35</v>
      </c>
      <c r="Y136" s="19">
        <v>43294</v>
      </c>
      <c r="Z136" s="20">
        <f t="shared" si="15"/>
        <v>40300</v>
      </c>
      <c r="AA136" s="20">
        <f t="shared" si="10"/>
        <v>28210</v>
      </c>
      <c r="AB136" s="20">
        <f t="shared" si="11"/>
        <v>28200</v>
      </c>
      <c r="AC136" s="20">
        <v>41400</v>
      </c>
      <c r="AD136" s="24" t="s">
        <v>752</v>
      </c>
    </row>
    <row r="137" spans="1:30" ht="49.5" x14ac:dyDescent="0.25">
      <c r="A137" s="12" t="s">
        <v>86</v>
      </c>
      <c r="B137" s="40" t="s">
        <v>4391</v>
      </c>
      <c r="C137" s="12" t="s">
        <v>899</v>
      </c>
      <c r="D137" s="13" t="s">
        <v>894</v>
      </c>
      <c r="E137" s="13" t="s">
        <v>4327</v>
      </c>
      <c r="F137" s="12" t="s">
        <v>900</v>
      </c>
      <c r="G137" s="14" t="s">
        <v>898</v>
      </c>
      <c r="H137" s="14" t="s">
        <v>898</v>
      </c>
      <c r="I137" s="15" t="s">
        <v>898</v>
      </c>
      <c r="J137" s="12" t="s">
        <v>26</v>
      </c>
      <c r="K137" s="12" t="s">
        <v>417</v>
      </c>
      <c r="L137" s="12">
        <v>161</v>
      </c>
      <c r="M137" s="16">
        <v>161</v>
      </c>
      <c r="N137" s="14" t="s">
        <v>895</v>
      </c>
      <c r="O137" s="17">
        <v>184000</v>
      </c>
      <c r="P137" s="17">
        <v>68869.565217391297</v>
      </c>
      <c r="Q137" s="18">
        <v>252000</v>
      </c>
      <c r="R137" s="18">
        <f t="shared" si="12"/>
        <v>89530.434782608689</v>
      </c>
      <c r="S137" s="18">
        <v>0</v>
      </c>
      <c r="T137" s="18">
        <f t="shared" si="13"/>
        <v>273530.4347826087</v>
      </c>
      <c r="U137" s="18">
        <f t="shared" si="14"/>
        <v>273500</v>
      </c>
      <c r="V137" s="13" t="s">
        <v>50</v>
      </c>
      <c r="W137" s="13" t="s">
        <v>738</v>
      </c>
      <c r="X137" s="13" t="s">
        <v>46</v>
      </c>
      <c r="Y137" s="19">
        <v>43294</v>
      </c>
      <c r="Z137" s="20">
        <f t="shared" si="15"/>
        <v>273500</v>
      </c>
      <c r="AA137" s="20">
        <f t="shared" ref="AA137:AA139" si="16">Z137*70/100</f>
        <v>191450</v>
      </c>
      <c r="AB137" s="20">
        <f t="shared" ref="AB137:AB139" si="17">ROUND(AA137,-2)</f>
        <v>191500</v>
      </c>
      <c r="AC137" s="20">
        <v>278500</v>
      </c>
      <c r="AD137" s="24"/>
    </row>
    <row r="138" spans="1:30" s="91" customFormat="1" ht="40.5" customHeight="1" x14ac:dyDescent="0.2">
      <c r="A138" s="27" t="s">
        <v>161</v>
      </c>
      <c r="B138" s="26" t="s">
        <v>6064</v>
      </c>
      <c r="C138" s="27" t="s">
        <v>6065</v>
      </c>
      <c r="D138" s="28" t="s">
        <v>750</v>
      </c>
      <c r="E138" s="28" t="s">
        <v>4333</v>
      </c>
      <c r="F138" s="27" t="s">
        <v>6066</v>
      </c>
      <c r="G138" s="11" t="s">
        <v>6067</v>
      </c>
      <c r="H138" s="11" t="s">
        <v>6067</v>
      </c>
      <c r="I138" s="22" t="s">
        <v>6067</v>
      </c>
      <c r="J138" s="27" t="s">
        <v>112</v>
      </c>
      <c r="K138" s="27"/>
      <c r="L138" s="27">
        <v>78</v>
      </c>
      <c r="M138" s="29">
        <v>78</v>
      </c>
      <c r="N138" s="11" t="s">
        <v>751</v>
      </c>
      <c r="O138" s="30">
        <v>20000</v>
      </c>
      <c r="P138" s="30">
        <v>15652.1739130435</v>
      </c>
      <c r="Q138" s="31">
        <v>35600</v>
      </c>
      <c r="R138" s="31">
        <f t="shared" si="12"/>
        <v>20347.826086956549</v>
      </c>
      <c r="S138" s="31">
        <v>0</v>
      </c>
      <c r="T138" s="31">
        <f t="shared" si="13"/>
        <v>40347.826086956549</v>
      </c>
      <c r="U138" s="31">
        <f t="shared" si="14"/>
        <v>40300</v>
      </c>
      <c r="V138" s="28" t="s">
        <v>228</v>
      </c>
      <c r="W138" s="28" t="s">
        <v>738</v>
      </c>
      <c r="X138" s="28" t="s">
        <v>60</v>
      </c>
      <c r="Y138" s="32">
        <v>43294</v>
      </c>
      <c r="Z138" s="33">
        <f t="shared" si="15"/>
        <v>40300</v>
      </c>
      <c r="AA138" s="33"/>
      <c r="AB138" s="33"/>
      <c r="AC138" s="33">
        <v>41400</v>
      </c>
      <c r="AD138" s="25" t="s">
        <v>752</v>
      </c>
    </row>
    <row r="139" spans="1:30" ht="141" customHeight="1" x14ac:dyDescent="0.25">
      <c r="A139" s="12" t="s">
        <v>189</v>
      </c>
      <c r="B139" s="40" t="s">
        <v>4428</v>
      </c>
      <c r="C139" s="12" t="s">
        <v>1030</v>
      </c>
      <c r="D139" s="13" t="s">
        <v>1028</v>
      </c>
      <c r="E139" s="13" t="s">
        <v>5298</v>
      </c>
      <c r="F139" s="12" t="s">
        <v>1031</v>
      </c>
      <c r="G139" s="14" t="s">
        <v>1032</v>
      </c>
      <c r="H139" s="14" t="s">
        <v>1032</v>
      </c>
      <c r="I139" s="15" t="s">
        <v>1032</v>
      </c>
      <c r="J139" s="12" t="s">
        <v>5</v>
      </c>
      <c r="K139" s="12" t="s">
        <v>18</v>
      </c>
      <c r="L139" s="12">
        <v>225</v>
      </c>
      <c r="M139" s="16">
        <v>225</v>
      </c>
      <c r="N139" s="14" t="s">
        <v>1029</v>
      </c>
      <c r="O139" s="17">
        <v>200000</v>
      </c>
      <c r="P139" s="17">
        <v>68869.565217391297</v>
      </c>
      <c r="Q139" s="18">
        <v>268000</v>
      </c>
      <c r="R139" s="18">
        <f t="shared" si="12"/>
        <v>89530.434782608689</v>
      </c>
      <c r="S139" s="18">
        <v>0</v>
      </c>
      <c r="T139" s="18">
        <f t="shared" si="13"/>
        <v>289530.4347826087</v>
      </c>
      <c r="U139" s="18">
        <f t="shared" si="14"/>
        <v>289500</v>
      </c>
      <c r="V139" s="13" t="s">
        <v>34</v>
      </c>
      <c r="W139" s="13" t="s">
        <v>738</v>
      </c>
      <c r="X139" s="13" t="s">
        <v>35</v>
      </c>
      <c r="Y139" s="19">
        <v>43294</v>
      </c>
      <c r="Z139" s="20">
        <f t="shared" si="15"/>
        <v>289500</v>
      </c>
      <c r="AA139" s="20">
        <f t="shared" si="16"/>
        <v>202650</v>
      </c>
      <c r="AB139" s="20">
        <f t="shared" si="17"/>
        <v>202700</v>
      </c>
      <c r="AC139" s="20">
        <v>294500</v>
      </c>
      <c r="AD139" s="24"/>
    </row>
  </sheetData>
  <mergeCells count="2">
    <mergeCell ref="A2:AD2"/>
    <mergeCell ref="A3:AD3"/>
  </mergeCells>
  <pageMargins left="0.7" right="0.41" top="0.41" bottom="0.4" header="0.17" footer="0.17"/>
  <pageSetup paperSize="9" fitToHeight="0" orientation="landscape" r:id="rId1"/>
  <headerFooter>
    <oddHeader>&amp;R&amp;10TTYT Huyện Lý Nhân</oddHeader>
    <oddFooter xml:space="preserve">&amp;R&amp;10Trang &amp;P/&amp;N    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7D10DE-D6B1-4930-993C-376420D5BADC}"/>
</file>

<file path=customXml/itemProps2.xml><?xml version="1.0" encoding="utf-8"?>
<ds:datastoreItem xmlns:ds="http://schemas.openxmlformats.org/officeDocument/2006/customXml" ds:itemID="{68091CA5-59DD-4BBE-81DA-C7F2617A9EF5}"/>
</file>

<file path=customXml/itemProps3.xml><?xml version="1.0" encoding="utf-8"?>
<ds:datastoreItem xmlns:ds="http://schemas.openxmlformats.org/officeDocument/2006/customXml" ds:itemID="{0C87C674-2BD0-4BE9-A0D0-3AD1E9C71F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Sheet1</vt:lpstr>
      <vt:lpstr>PL1 GKCB</vt:lpstr>
      <vt:lpstr>PL2 tien giuong</vt:lpstr>
      <vt:lpstr>PL 3- DANH MUC ĐAY DU</vt:lpstr>
      <vt:lpstr>PL4 tuyen xa</vt:lpstr>
      <vt:lpstr>'PL 3- DANH MUC ĐAY DU'!Print_Area</vt:lpstr>
      <vt:lpstr>'PL1 GKCB'!Print_Area</vt:lpstr>
      <vt:lpstr>'PL2 tien giuong'!Print_Area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LICH LA XUAN</dc:creator>
  <cp:lastModifiedBy>Admin</cp:lastModifiedBy>
  <cp:lastPrinted>2024-11-21T19:48:32Z</cp:lastPrinted>
  <dcterms:created xsi:type="dcterms:W3CDTF">2024-10-28T01:40:14Z</dcterms:created>
  <dcterms:modified xsi:type="dcterms:W3CDTF">2024-11-21T19:49:32Z</dcterms:modified>
</cp:coreProperties>
</file>