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160" tabRatio="712" activeTab="1"/>
  </bookViews>
  <sheets>
    <sheet name="PL I- GKB-BHYT (P.Lý)" sheetId="11" r:id="rId1"/>
    <sheet name="TTYT TP Phủ Lý (456 mục)" sheetId="10" r:id="rId2"/>
    <sheet name="Sheet1" sheetId="8" state="hidden" r:id="rId3"/>
  </sheets>
  <definedNames>
    <definedName name="_xlnm._FilterDatabase" localSheetId="1" hidden="1">'TTYT TP Phủ Lý (456 mục)'!$B$6:$AB$463</definedName>
    <definedName name="_xlnm.Print_Area" localSheetId="0">'PL I- GKB-BHYT (P.Lý)'!$A$1:$H$14</definedName>
    <definedName name="_xlnm.Print_Area" localSheetId="1">'TTYT TP Phủ Lý (456 mục)'!$A$1:$AB$463</definedName>
    <definedName name="_xlnm.Print_Titles" localSheetId="1">'TTYT TP Phủ Lý (456 mục)'!$6:$6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1" l="1"/>
  <c r="G11" i="11" s="1"/>
  <c r="H11" i="11" s="1"/>
  <c r="F10" i="11"/>
  <c r="G10" i="11" s="1"/>
  <c r="H10" i="11" s="1"/>
  <c r="R463" i="10"/>
  <c r="T463" i="10" s="1"/>
  <c r="U463" i="10" s="1"/>
  <c r="Z463" i="10" s="1"/>
  <c r="R462" i="10"/>
  <c r="T462" i="10" s="1"/>
  <c r="U462" i="10" s="1"/>
  <c r="Z462" i="10" s="1"/>
  <c r="R461" i="10"/>
  <c r="T461" i="10" s="1"/>
  <c r="U461" i="10" s="1"/>
  <c r="Z461" i="10" s="1"/>
  <c r="R460" i="10"/>
  <c r="T460" i="10" s="1"/>
  <c r="U460" i="10" s="1"/>
  <c r="Z460" i="10" s="1"/>
  <c r="R459" i="10"/>
  <c r="T459" i="10" s="1"/>
  <c r="U459" i="10" s="1"/>
  <c r="Z459" i="10" s="1"/>
  <c r="R458" i="10"/>
  <c r="T458" i="10" s="1"/>
  <c r="U458" i="10" s="1"/>
  <c r="Z458" i="10" s="1"/>
  <c r="R457" i="10"/>
  <c r="T457" i="10" s="1"/>
  <c r="U457" i="10" s="1"/>
  <c r="Z457" i="10" s="1"/>
  <c r="R456" i="10"/>
  <c r="T456" i="10" s="1"/>
  <c r="U456" i="10" s="1"/>
  <c r="Z456" i="10" s="1"/>
  <c r="R455" i="10"/>
  <c r="T455" i="10" s="1"/>
  <c r="U455" i="10" s="1"/>
  <c r="Z455" i="10" s="1"/>
  <c r="R454" i="10"/>
  <c r="T454" i="10" s="1"/>
  <c r="U454" i="10" s="1"/>
  <c r="Z454" i="10" s="1"/>
  <c r="R453" i="10"/>
  <c r="T453" i="10" s="1"/>
  <c r="U453" i="10" s="1"/>
  <c r="Z453" i="10" s="1"/>
  <c r="R452" i="10"/>
  <c r="T452" i="10" s="1"/>
  <c r="U452" i="10" s="1"/>
  <c r="Z452" i="10" s="1"/>
  <c r="R451" i="10"/>
  <c r="T451" i="10" s="1"/>
  <c r="U451" i="10" s="1"/>
  <c r="Z451" i="10" s="1"/>
  <c r="R450" i="10"/>
  <c r="T450" i="10" s="1"/>
  <c r="U450" i="10" s="1"/>
  <c r="Z450" i="10" s="1"/>
  <c r="R449" i="10"/>
  <c r="T449" i="10" s="1"/>
  <c r="U449" i="10" s="1"/>
  <c r="Z449" i="10" s="1"/>
  <c r="R448" i="10"/>
  <c r="T448" i="10" s="1"/>
  <c r="U448" i="10" s="1"/>
  <c r="Z448" i="10" s="1"/>
  <c r="R447" i="10"/>
  <c r="T447" i="10" s="1"/>
  <c r="U447" i="10" s="1"/>
  <c r="Z447" i="10" s="1"/>
  <c r="R446" i="10"/>
  <c r="T446" i="10" s="1"/>
  <c r="U446" i="10" s="1"/>
  <c r="Z446" i="10" s="1"/>
  <c r="R445" i="10"/>
  <c r="T445" i="10" s="1"/>
  <c r="U445" i="10" s="1"/>
  <c r="Z445" i="10" s="1"/>
  <c r="R444" i="10"/>
  <c r="T444" i="10" s="1"/>
  <c r="U444" i="10" s="1"/>
  <c r="Z444" i="10" s="1"/>
  <c r="R443" i="10"/>
  <c r="T443" i="10" s="1"/>
  <c r="U443" i="10" s="1"/>
  <c r="Z443" i="10" s="1"/>
  <c r="R442" i="10"/>
  <c r="T442" i="10" s="1"/>
  <c r="U442" i="10" s="1"/>
  <c r="Z442" i="10" s="1"/>
  <c r="R441" i="10"/>
  <c r="T441" i="10" s="1"/>
  <c r="U441" i="10" s="1"/>
  <c r="Z441" i="10" s="1"/>
  <c r="R440" i="10"/>
  <c r="T440" i="10" s="1"/>
  <c r="U440" i="10" s="1"/>
  <c r="Z440" i="10" s="1"/>
  <c r="R439" i="10"/>
  <c r="T439" i="10" s="1"/>
  <c r="U439" i="10" s="1"/>
  <c r="Z439" i="10" s="1"/>
  <c r="R438" i="10"/>
  <c r="T438" i="10" s="1"/>
  <c r="U438" i="10" s="1"/>
  <c r="Z438" i="10" s="1"/>
  <c r="R437" i="10"/>
  <c r="T437" i="10" s="1"/>
  <c r="U437" i="10" s="1"/>
  <c r="Z437" i="10" s="1"/>
  <c r="R436" i="10"/>
  <c r="T436" i="10" s="1"/>
  <c r="U436" i="10" s="1"/>
  <c r="Z436" i="10" s="1"/>
  <c r="R435" i="10"/>
  <c r="T435" i="10" s="1"/>
  <c r="U435" i="10" s="1"/>
  <c r="Z435" i="10" s="1"/>
  <c r="R434" i="10"/>
  <c r="T434" i="10" s="1"/>
  <c r="U434" i="10" s="1"/>
  <c r="Z434" i="10" s="1"/>
  <c r="R433" i="10"/>
  <c r="T433" i="10" s="1"/>
  <c r="U433" i="10" s="1"/>
  <c r="Z433" i="10" s="1"/>
  <c r="R432" i="10"/>
  <c r="T432" i="10" s="1"/>
  <c r="U432" i="10" s="1"/>
  <c r="Z432" i="10" s="1"/>
  <c r="R431" i="10"/>
  <c r="T431" i="10" s="1"/>
  <c r="U431" i="10" s="1"/>
  <c r="Z431" i="10" s="1"/>
  <c r="R430" i="10"/>
  <c r="T430" i="10" s="1"/>
  <c r="U430" i="10" s="1"/>
  <c r="Z430" i="10" s="1"/>
  <c r="R429" i="10"/>
  <c r="T429" i="10" s="1"/>
  <c r="U429" i="10" s="1"/>
  <c r="Z429" i="10" s="1"/>
  <c r="R428" i="10"/>
  <c r="T428" i="10" s="1"/>
  <c r="U428" i="10" s="1"/>
  <c r="Z428" i="10" s="1"/>
  <c r="R427" i="10"/>
  <c r="T427" i="10" s="1"/>
  <c r="U427" i="10" s="1"/>
  <c r="Z427" i="10" s="1"/>
  <c r="R426" i="10"/>
  <c r="T426" i="10" s="1"/>
  <c r="U426" i="10" s="1"/>
  <c r="Z426" i="10" s="1"/>
  <c r="R425" i="10"/>
  <c r="T425" i="10" s="1"/>
  <c r="U425" i="10" s="1"/>
  <c r="Z425" i="10" s="1"/>
  <c r="R424" i="10"/>
  <c r="T424" i="10" s="1"/>
  <c r="U424" i="10" s="1"/>
  <c r="Z424" i="10" s="1"/>
  <c r="R423" i="10"/>
  <c r="T423" i="10" s="1"/>
  <c r="U423" i="10" s="1"/>
  <c r="Z423" i="10" s="1"/>
  <c r="R422" i="10"/>
  <c r="T422" i="10" s="1"/>
  <c r="U422" i="10" s="1"/>
  <c r="Z422" i="10" s="1"/>
  <c r="R421" i="10"/>
  <c r="T421" i="10" s="1"/>
  <c r="U421" i="10" s="1"/>
  <c r="Z421" i="10" s="1"/>
  <c r="R420" i="10"/>
  <c r="T420" i="10" s="1"/>
  <c r="U420" i="10" s="1"/>
  <c r="Z420" i="10" s="1"/>
  <c r="R419" i="10"/>
  <c r="T419" i="10" s="1"/>
  <c r="U419" i="10" s="1"/>
  <c r="Z419" i="10" s="1"/>
  <c r="R418" i="10"/>
  <c r="T418" i="10" s="1"/>
  <c r="U418" i="10" s="1"/>
  <c r="Z418" i="10" s="1"/>
  <c r="R417" i="10"/>
  <c r="T417" i="10" s="1"/>
  <c r="U417" i="10" s="1"/>
  <c r="Z417" i="10" s="1"/>
  <c r="R416" i="10"/>
  <c r="T416" i="10" s="1"/>
  <c r="U416" i="10" s="1"/>
  <c r="Z416" i="10" s="1"/>
  <c r="R415" i="10"/>
  <c r="T415" i="10" s="1"/>
  <c r="U415" i="10" s="1"/>
  <c r="Z415" i="10" s="1"/>
  <c r="R414" i="10"/>
  <c r="T414" i="10" s="1"/>
  <c r="U414" i="10" s="1"/>
  <c r="Z414" i="10" s="1"/>
  <c r="R413" i="10"/>
  <c r="T413" i="10" s="1"/>
  <c r="U413" i="10" s="1"/>
  <c r="Z413" i="10" s="1"/>
  <c r="R412" i="10"/>
  <c r="T412" i="10" s="1"/>
  <c r="U412" i="10" s="1"/>
  <c r="Z412" i="10" s="1"/>
  <c r="R411" i="10"/>
  <c r="T411" i="10" s="1"/>
  <c r="U411" i="10" s="1"/>
  <c r="Z411" i="10" s="1"/>
  <c r="R410" i="10"/>
  <c r="T410" i="10" s="1"/>
  <c r="U410" i="10" s="1"/>
  <c r="Z410" i="10" s="1"/>
  <c r="R409" i="10"/>
  <c r="T409" i="10" s="1"/>
  <c r="U409" i="10" s="1"/>
  <c r="Z409" i="10" s="1"/>
  <c r="R408" i="10"/>
  <c r="T408" i="10" s="1"/>
  <c r="U408" i="10" s="1"/>
  <c r="Z408" i="10" s="1"/>
  <c r="R407" i="10"/>
  <c r="T407" i="10" s="1"/>
  <c r="U407" i="10" s="1"/>
  <c r="Z407" i="10" s="1"/>
  <c r="R406" i="10"/>
  <c r="T406" i="10" s="1"/>
  <c r="U406" i="10" s="1"/>
  <c r="Z406" i="10" s="1"/>
  <c r="R405" i="10"/>
  <c r="T405" i="10" s="1"/>
  <c r="U405" i="10" s="1"/>
  <c r="Z405" i="10" s="1"/>
  <c r="R404" i="10"/>
  <c r="T404" i="10" s="1"/>
  <c r="U404" i="10" s="1"/>
  <c r="Z404" i="10" s="1"/>
  <c r="R403" i="10"/>
  <c r="T403" i="10" s="1"/>
  <c r="U403" i="10" s="1"/>
  <c r="Z403" i="10" s="1"/>
  <c r="R402" i="10"/>
  <c r="T402" i="10" s="1"/>
  <c r="U402" i="10" s="1"/>
  <c r="Z402" i="10" s="1"/>
  <c r="R401" i="10"/>
  <c r="T401" i="10" s="1"/>
  <c r="U401" i="10" s="1"/>
  <c r="Z401" i="10" s="1"/>
  <c r="R400" i="10"/>
  <c r="T400" i="10" s="1"/>
  <c r="U400" i="10" s="1"/>
  <c r="Z400" i="10" s="1"/>
  <c r="R399" i="10"/>
  <c r="T399" i="10" s="1"/>
  <c r="U399" i="10" s="1"/>
  <c r="Z399" i="10" s="1"/>
  <c r="R398" i="10"/>
  <c r="T398" i="10" s="1"/>
  <c r="U398" i="10" s="1"/>
  <c r="Z398" i="10" s="1"/>
  <c r="R397" i="10"/>
  <c r="T397" i="10" s="1"/>
  <c r="U397" i="10" s="1"/>
  <c r="Z397" i="10" s="1"/>
  <c r="R396" i="10"/>
  <c r="T396" i="10" s="1"/>
  <c r="U396" i="10" s="1"/>
  <c r="Z396" i="10" s="1"/>
  <c r="R395" i="10"/>
  <c r="T395" i="10" s="1"/>
  <c r="U395" i="10" s="1"/>
  <c r="Z395" i="10" s="1"/>
  <c r="R394" i="10"/>
  <c r="T394" i="10" s="1"/>
  <c r="U394" i="10" s="1"/>
  <c r="Z394" i="10" s="1"/>
  <c r="R393" i="10"/>
  <c r="T393" i="10" s="1"/>
  <c r="U393" i="10" s="1"/>
  <c r="Z393" i="10" s="1"/>
  <c r="R392" i="10"/>
  <c r="T392" i="10" s="1"/>
  <c r="U392" i="10" s="1"/>
  <c r="Z392" i="10" s="1"/>
  <c r="R391" i="10"/>
  <c r="T391" i="10" s="1"/>
  <c r="U391" i="10" s="1"/>
  <c r="Z391" i="10" s="1"/>
  <c r="R390" i="10"/>
  <c r="T390" i="10" s="1"/>
  <c r="U390" i="10" s="1"/>
  <c r="Z390" i="10" s="1"/>
  <c r="R389" i="10"/>
  <c r="T389" i="10" s="1"/>
  <c r="U389" i="10" s="1"/>
  <c r="Z389" i="10" s="1"/>
  <c r="R388" i="10"/>
  <c r="T388" i="10" s="1"/>
  <c r="U388" i="10" s="1"/>
  <c r="Z388" i="10" s="1"/>
  <c r="R387" i="10"/>
  <c r="T387" i="10" s="1"/>
  <c r="U387" i="10" s="1"/>
  <c r="Z387" i="10" s="1"/>
  <c r="R386" i="10"/>
  <c r="T386" i="10" s="1"/>
  <c r="U386" i="10" s="1"/>
  <c r="Z386" i="10" s="1"/>
  <c r="R385" i="10"/>
  <c r="T385" i="10" s="1"/>
  <c r="U385" i="10" s="1"/>
  <c r="Z385" i="10" s="1"/>
  <c r="R384" i="10"/>
  <c r="T384" i="10" s="1"/>
  <c r="U384" i="10" s="1"/>
  <c r="Z384" i="10" s="1"/>
  <c r="R383" i="10"/>
  <c r="T383" i="10" s="1"/>
  <c r="U383" i="10" s="1"/>
  <c r="Z383" i="10" s="1"/>
  <c r="R382" i="10"/>
  <c r="T382" i="10" s="1"/>
  <c r="U382" i="10" s="1"/>
  <c r="Z382" i="10" s="1"/>
  <c r="R381" i="10"/>
  <c r="T381" i="10" s="1"/>
  <c r="U381" i="10" s="1"/>
  <c r="Z381" i="10" s="1"/>
  <c r="R380" i="10"/>
  <c r="T380" i="10" s="1"/>
  <c r="U380" i="10" s="1"/>
  <c r="Z380" i="10" s="1"/>
  <c r="R379" i="10"/>
  <c r="T379" i="10" s="1"/>
  <c r="U379" i="10" s="1"/>
  <c r="Z379" i="10" s="1"/>
  <c r="R378" i="10"/>
  <c r="T378" i="10" s="1"/>
  <c r="U378" i="10" s="1"/>
  <c r="Z378" i="10" s="1"/>
  <c r="R377" i="10"/>
  <c r="T377" i="10" s="1"/>
  <c r="U377" i="10" s="1"/>
  <c r="Z377" i="10" s="1"/>
  <c r="R376" i="10"/>
  <c r="T376" i="10" s="1"/>
  <c r="U376" i="10" s="1"/>
  <c r="Z376" i="10" s="1"/>
  <c r="R375" i="10"/>
  <c r="T375" i="10" s="1"/>
  <c r="U375" i="10" s="1"/>
  <c r="Z375" i="10" s="1"/>
  <c r="R374" i="10"/>
  <c r="T374" i="10" s="1"/>
  <c r="U374" i="10" s="1"/>
  <c r="Z374" i="10" s="1"/>
  <c r="R373" i="10"/>
  <c r="T373" i="10" s="1"/>
  <c r="U373" i="10" s="1"/>
  <c r="Z373" i="10" s="1"/>
  <c r="R372" i="10"/>
  <c r="T372" i="10" s="1"/>
  <c r="U372" i="10" s="1"/>
  <c r="Z372" i="10" s="1"/>
  <c r="R371" i="10"/>
  <c r="T371" i="10" s="1"/>
  <c r="U371" i="10" s="1"/>
  <c r="Z371" i="10" s="1"/>
  <c r="R370" i="10"/>
  <c r="T370" i="10" s="1"/>
  <c r="U370" i="10" s="1"/>
  <c r="Z370" i="10" s="1"/>
  <c r="R369" i="10"/>
  <c r="T369" i="10" s="1"/>
  <c r="U369" i="10" s="1"/>
  <c r="Z369" i="10" s="1"/>
  <c r="R368" i="10"/>
  <c r="T368" i="10" s="1"/>
  <c r="U368" i="10" s="1"/>
  <c r="Z368" i="10" s="1"/>
  <c r="R367" i="10"/>
  <c r="T367" i="10" s="1"/>
  <c r="U367" i="10" s="1"/>
  <c r="Z367" i="10" s="1"/>
  <c r="R366" i="10"/>
  <c r="T366" i="10" s="1"/>
  <c r="U366" i="10" s="1"/>
  <c r="Z366" i="10" s="1"/>
  <c r="R365" i="10"/>
  <c r="T365" i="10" s="1"/>
  <c r="U365" i="10" s="1"/>
  <c r="Z365" i="10" s="1"/>
  <c r="R364" i="10"/>
  <c r="T364" i="10" s="1"/>
  <c r="U364" i="10" s="1"/>
  <c r="Z364" i="10" s="1"/>
  <c r="R363" i="10"/>
  <c r="T363" i="10" s="1"/>
  <c r="U363" i="10" s="1"/>
  <c r="Z363" i="10" s="1"/>
  <c r="R362" i="10"/>
  <c r="T362" i="10" s="1"/>
  <c r="U362" i="10" s="1"/>
  <c r="Z362" i="10" s="1"/>
  <c r="R361" i="10"/>
  <c r="T361" i="10" s="1"/>
  <c r="U361" i="10" s="1"/>
  <c r="Z361" i="10" s="1"/>
  <c r="R360" i="10"/>
  <c r="T360" i="10" s="1"/>
  <c r="U360" i="10" s="1"/>
  <c r="Z360" i="10" s="1"/>
  <c r="R359" i="10"/>
  <c r="T359" i="10" s="1"/>
  <c r="U359" i="10" s="1"/>
  <c r="Z359" i="10" s="1"/>
  <c r="R358" i="10"/>
  <c r="T358" i="10" s="1"/>
  <c r="U358" i="10" s="1"/>
  <c r="Z358" i="10" s="1"/>
  <c r="R357" i="10"/>
  <c r="T357" i="10" s="1"/>
  <c r="U357" i="10" s="1"/>
  <c r="Z357" i="10" s="1"/>
  <c r="R356" i="10"/>
  <c r="T356" i="10" s="1"/>
  <c r="U356" i="10" s="1"/>
  <c r="Z356" i="10" s="1"/>
  <c r="R355" i="10"/>
  <c r="T355" i="10" s="1"/>
  <c r="U355" i="10" s="1"/>
  <c r="Z355" i="10" s="1"/>
  <c r="R354" i="10"/>
  <c r="T354" i="10" s="1"/>
  <c r="U354" i="10" s="1"/>
  <c r="Z354" i="10" s="1"/>
  <c r="R353" i="10"/>
  <c r="T353" i="10" s="1"/>
  <c r="U353" i="10" s="1"/>
  <c r="Z353" i="10" s="1"/>
  <c r="R352" i="10"/>
  <c r="T352" i="10" s="1"/>
  <c r="U352" i="10" s="1"/>
  <c r="Z352" i="10" s="1"/>
  <c r="R351" i="10"/>
  <c r="T351" i="10" s="1"/>
  <c r="U351" i="10" s="1"/>
  <c r="Z351" i="10" s="1"/>
  <c r="R350" i="10"/>
  <c r="T350" i="10" s="1"/>
  <c r="U350" i="10" s="1"/>
  <c r="Z350" i="10" s="1"/>
  <c r="R349" i="10"/>
  <c r="T349" i="10" s="1"/>
  <c r="U349" i="10" s="1"/>
  <c r="Z349" i="10" s="1"/>
  <c r="R348" i="10"/>
  <c r="T348" i="10" s="1"/>
  <c r="U348" i="10" s="1"/>
  <c r="Z348" i="10" s="1"/>
  <c r="R347" i="10"/>
  <c r="T347" i="10" s="1"/>
  <c r="U347" i="10" s="1"/>
  <c r="Z347" i="10" s="1"/>
  <c r="R346" i="10"/>
  <c r="T346" i="10" s="1"/>
  <c r="U346" i="10" s="1"/>
  <c r="Z346" i="10" s="1"/>
  <c r="R345" i="10"/>
  <c r="T345" i="10" s="1"/>
  <c r="U345" i="10" s="1"/>
  <c r="Z345" i="10" s="1"/>
  <c r="R344" i="10"/>
  <c r="T344" i="10" s="1"/>
  <c r="U344" i="10" s="1"/>
  <c r="Z344" i="10" s="1"/>
  <c r="R343" i="10"/>
  <c r="T343" i="10" s="1"/>
  <c r="U343" i="10" s="1"/>
  <c r="Z343" i="10" s="1"/>
  <c r="R342" i="10"/>
  <c r="T342" i="10" s="1"/>
  <c r="U342" i="10" s="1"/>
  <c r="Z342" i="10" s="1"/>
  <c r="R341" i="10"/>
  <c r="T341" i="10" s="1"/>
  <c r="U341" i="10" s="1"/>
  <c r="Z341" i="10" s="1"/>
  <c r="R340" i="10"/>
  <c r="T340" i="10" s="1"/>
  <c r="U340" i="10" s="1"/>
  <c r="Z340" i="10" s="1"/>
  <c r="R339" i="10"/>
  <c r="T339" i="10" s="1"/>
  <c r="U339" i="10" s="1"/>
  <c r="Z339" i="10" s="1"/>
  <c r="R338" i="10"/>
  <c r="T338" i="10" s="1"/>
  <c r="U338" i="10" s="1"/>
  <c r="Z338" i="10" s="1"/>
  <c r="R337" i="10"/>
  <c r="T337" i="10" s="1"/>
  <c r="U337" i="10" s="1"/>
  <c r="Z337" i="10" s="1"/>
  <c r="R336" i="10"/>
  <c r="T336" i="10" s="1"/>
  <c r="U336" i="10" s="1"/>
  <c r="Z336" i="10" s="1"/>
  <c r="R335" i="10"/>
  <c r="T335" i="10" s="1"/>
  <c r="U335" i="10" s="1"/>
  <c r="Z335" i="10" s="1"/>
  <c r="R334" i="10"/>
  <c r="T334" i="10" s="1"/>
  <c r="U334" i="10" s="1"/>
  <c r="Z334" i="10" s="1"/>
  <c r="R333" i="10"/>
  <c r="T333" i="10" s="1"/>
  <c r="U333" i="10" s="1"/>
  <c r="Z333" i="10" s="1"/>
  <c r="R332" i="10"/>
  <c r="T332" i="10" s="1"/>
  <c r="U332" i="10" s="1"/>
  <c r="Z332" i="10" s="1"/>
  <c r="R331" i="10"/>
  <c r="T331" i="10" s="1"/>
  <c r="U331" i="10" s="1"/>
  <c r="Z331" i="10" s="1"/>
  <c r="R330" i="10"/>
  <c r="T330" i="10" s="1"/>
  <c r="U330" i="10" s="1"/>
  <c r="Z330" i="10" s="1"/>
  <c r="R329" i="10"/>
  <c r="T329" i="10" s="1"/>
  <c r="U329" i="10" s="1"/>
  <c r="Z329" i="10" s="1"/>
  <c r="R328" i="10"/>
  <c r="T328" i="10" s="1"/>
  <c r="U328" i="10" s="1"/>
  <c r="Z328" i="10" s="1"/>
  <c r="R327" i="10"/>
  <c r="T327" i="10" s="1"/>
  <c r="U327" i="10" s="1"/>
  <c r="Z327" i="10" s="1"/>
  <c r="R326" i="10"/>
  <c r="T326" i="10" s="1"/>
  <c r="U326" i="10" s="1"/>
  <c r="Z326" i="10" s="1"/>
  <c r="R325" i="10"/>
  <c r="T325" i="10" s="1"/>
  <c r="U325" i="10" s="1"/>
  <c r="Z325" i="10" s="1"/>
  <c r="R324" i="10"/>
  <c r="T324" i="10" s="1"/>
  <c r="U324" i="10" s="1"/>
  <c r="Z324" i="10" s="1"/>
  <c r="R323" i="10"/>
  <c r="T323" i="10" s="1"/>
  <c r="U323" i="10" s="1"/>
  <c r="Z323" i="10" s="1"/>
  <c r="R322" i="10"/>
  <c r="T322" i="10" s="1"/>
  <c r="U322" i="10" s="1"/>
  <c r="Z322" i="10" s="1"/>
  <c r="R321" i="10"/>
  <c r="T321" i="10" s="1"/>
  <c r="U321" i="10" s="1"/>
  <c r="Z321" i="10" s="1"/>
  <c r="R320" i="10"/>
  <c r="T320" i="10" s="1"/>
  <c r="U320" i="10" s="1"/>
  <c r="Z320" i="10" s="1"/>
  <c r="R319" i="10"/>
  <c r="T319" i="10" s="1"/>
  <c r="U319" i="10" s="1"/>
  <c r="Z319" i="10" s="1"/>
  <c r="R318" i="10"/>
  <c r="T318" i="10" s="1"/>
  <c r="U318" i="10" s="1"/>
  <c r="Z318" i="10" s="1"/>
  <c r="R317" i="10"/>
  <c r="T317" i="10" s="1"/>
  <c r="U317" i="10" s="1"/>
  <c r="Z317" i="10" s="1"/>
  <c r="R316" i="10"/>
  <c r="T316" i="10" s="1"/>
  <c r="U316" i="10" s="1"/>
  <c r="Z316" i="10" s="1"/>
  <c r="R315" i="10"/>
  <c r="T315" i="10" s="1"/>
  <c r="U315" i="10" s="1"/>
  <c r="Z315" i="10" s="1"/>
  <c r="R314" i="10"/>
  <c r="T314" i="10" s="1"/>
  <c r="U314" i="10" s="1"/>
  <c r="Z314" i="10" s="1"/>
  <c r="R313" i="10"/>
  <c r="T313" i="10" s="1"/>
  <c r="U313" i="10" s="1"/>
  <c r="Z313" i="10" s="1"/>
  <c r="R312" i="10"/>
  <c r="T312" i="10" s="1"/>
  <c r="U312" i="10" s="1"/>
  <c r="Z312" i="10" s="1"/>
  <c r="R311" i="10"/>
  <c r="T311" i="10" s="1"/>
  <c r="U311" i="10" s="1"/>
  <c r="Z311" i="10" s="1"/>
  <c r="R310" i="10"/>
  <c r="T310" i="10" s="1"/>
  <c r="U310" i="10" s="1"/>
  <c r="Z310" i="10" s="1"/>
  <c r="R309" i="10"/>
  <c r="T309" i="10" s="1"/>
  <c r="U309" i="10" s="1"/>
  <c r="Z309" i="10" s="1"/>
  <c r="R308" i="10"/>
  <c r="T308" i="10" s="1"/>
  <c r="U308" i="10" s="1"/>
  <c r="Z308" i="10" s="1"/>
  <c r="R307" i="10"/>
  <c r="T307" i="10" s="1"/>
  <c r="U307" i="10" s="1"/>
  <c r="Z307" i="10" s="1"/>
  <c r="R306" i="10"/>
  <c r="T306" i="10" s="1"/>
  <c r="U306" i="10" s="1"/>
  <c r="Z306" i="10" s="1"/>
  <c r="R305" i="10"/>
  <c r="T305" i="10" s="1"/>
  <c r="U305" i="10" s="1"/>
  <c r="Z305" i="10" s="1"/>
  <c r="R304" i="10"/>
  <c r="T304" i="10" s="1"/>
  <c r="U304" i="10" s="1"/>
  <c r="Z304" i="10" s="1"/>
  <c r="R303" i="10"/>
  <c r="T303" i="10" s="1"/>
  <c r="U303" i="10" s="1"/>
  <c r="Z303" i="10" s="1"/>
  <c r="R302" i="10"/>
  <c r="T302" i="10" s="1"/>
  <c r="U302" i="10" s="1"/>
  <c r="Z302" i="10" s="1"/>
  <c r="R301" i="10"/>
  <c r="T301" i="10" s="1"/>
  <c r="U301" i="10" s="1"/>
  <c r="Z301" i="10" s="1"/>
  <c r="R300" i="10"/>
  <c r="T300" i="10" s="1"/>
  <c r="U300" i="10" s="1"/>
  <c r="Z300" i="10" s="1"/>
  <c r="R299" i="10"/>
  <c r="T299" i="10" s="1"/>
  <c r="U299" i="10" s="1"/>
  <c r="Z299" i="10" s="1"/>
  <c r="R298" i="10"/>
  <c r="T298" i="10" s="1"/>
  <c r="U298" i="10" s="1"/>
  <c r="Z298" i="10" s="1"/>
  <c r="R297" i="10"/>
  <c r="T297" i="10" s="1"/>
  <c r="U297" i="10" s="1"/>
  <c r="Z297" i="10" s="1"/>
  <c r="R296" i="10"/>
  <c r="T296" i="10" s="1"/>
  <c r="U296" i="10" s="1"/>
  <c r="Z296" i="10" s="1"/>
  <c r="R295" i="10"/>
  <c r="T295" i="10" s="1"/>
  <c r="U295" i="10" s="1"/>
  <c r="Z295" i="10" s="1"/>
  <c r="R294" i="10"/>
  <c r="T294" i="10" s="1"/>
  <c r="U294" i="10" s="1"/>
  <c r="Z294" i="10" s="1"/>
  <c r="R293" i="10"/>
  <c r="T293" i="10" s="1"/>
  <c r="U293" i="10" s="1"/>
  <c r="Z293" i="10" s="1"/>
  <c r="R292" i="10"/>
  <c r="T292" i="10" s="1"/>
  <c r="U292" i="10" s="1"/>
  <c r="Z292" i="10" s="1"/>
  <c r="R291" i="10"/>
  <c r="T291" i="10" s="1"/>
  <c r="U291" i="10" s="1"/>
  <c r="Z291" i="10" s="1"/>
  <c r="R290" i="10"/>
  <c r="T290" i="10" s="1"/>
  <c r="U290" i="10" s="1"/>
  <c r="Z290" i="10" s="1"/>
  <c r="R289" i="10"/>
  <c r="T289" i="10" s="1"/>
  <c r="U289" i="10" s="1"/>
  <c r="Z289" i="10" s="1"/>
  <c r="R288" i="10"/>
  <c r="T288" i="10" s="1"/>
  <c r="U288" i="10" s="1"/>
  <c r="Z288" i="10" s="1"/>
  <c r="R287" i="10"/>
  <c r="T287" i="10" s="1"/>
  <c r="U287" i="10" s="1"/>
  <c r="Z287" i="10" s="1"/>
  <c r="R286" i="10"/>
  <c r="T286" i="10" s="1"/>
  <c r="U286" i="10" s="1"/>
  <c r="Z286" i="10" s="1"/>
  <c r="R285" i="10"/>
  <c r="T285" i="10" s="1"/>
  <c r="U285" i="10" s="1"/>
  <c r="Z285" i="10" s="1"/>
  <c r="R284" i="10"/>
  <c r="T284" i="10" s="1"/>
  <c r="U284" i="10" s="1"/>
  <c r="Z284" i="10" s="1"/>
  <c r="R283" i="10"/>
  <c r="T283" i="10" s="1"/>
  <c r="U283" i="10" s="1"/>
  <c r="Z283" i="10" s="1"/>
  <c r="R282" i="10"/>
  <c r="T282" i="10" s="1"/>
  <c r="U282" i="10" s="1"/>
  <c r="Z282" i="10" s="1"/>
  <c r="R281" i="10"/>
  <c r="T281" i="10" s="1"/>
  <c r="U281" i="10" s="1"/>
  <c r="Z281" i="10" s="1"/>
  <c r="R280" i="10"/>
  <c r="T280" i="10" s="1"/>
  <c r="U280" i="10" s="1"/>
  <c r="Z280" i="10" s="1"/>
  <c r="R279" i="10"/>
  <c r="T279" i="10" s="1"/>
  <c r="U279" i="10" s="1"/>
  <c r="Z279" i="10" s="1"/>
  <c r="R278" i="10"/>
  <c r="T278" i="10" s="1"/>
  <c r="U278" i="10" s="1"/>
  <c r="Z278" i="10" s="1"/>
  <c r="R277" i="10"/>
  <c r="T277" i="10" s="1"/>
  <c r="U277" i="10" s="1"/>
  <c r="Z277" i="10" s="1"/>
  <c r="R276" i="10"/>
  <c r="T276" i="10" s="1"/>
  <c r="U276" i="10" s="1"/>
  <c r="Z276" i="10" s="1"/>
  <c r="R275" i="10"/>
  <c r="T275" i="10" s="1"/>
  <c r="U275" i="10" s="1"/>
  <c r="Z275" i="10" s="1"/>
  <c r="R274" i="10"/>
  <c r="T274" i="10" s="1"/>
  <c r="U274" i="10" s="1"/>
  <c r="Z274" i="10" s="1"/>
  <c r="R273" i="10"/>
  <c r="T273" i="10" s="1"/>
  <c r="U273" i="10" s="1"/>
  <c r="Z273" i="10" s="1"/>
  <c r="R272" i="10"/>
  <c r="T272" i="10" s="1"/>
  <c r="U272" i="10" s="1"/>
  <c r="Z272" i="10" s="1"/>
  <c r="R271" i="10"/>
  <c r="T271" i="10" s="1"/>
  <c r="U271" i="10" s="1"/>
  <c r="Z271" i="10" s="1"/>
  <c r="R270" i="10"/>
  <c r="T270" i="10" s="1"/>
  <c r="U270" i="10" s="1"/>
  <c r="Z270" i="10" s="1"/>
  <c r="R269" i="10"/>
  <c r="T269" i="10" s="1"/>
  <c r="U269" i="10" s="1"/>
  <c r="Z269" i="10" s="1"/>
  <c r="R268" i="10"/>
  <c r="T268" i="10" s="1"/>
  <c r="U268" i="10" s="1"/>
  <c r="Z268" i="10" s="1"/>
  <c r="R267" i="10"/>
  <c r="T267" i="10" s="1"/>
  <c r="U267" i="10" s="1"/>
  <c r="Z267" i="10" s="1"/>
  <c r="R266" i="10"/>
  <c r="T266" i="10" s="1"/>
  <c r="U266" i="10" s="1"/>
  <c r="Z266" i="10" s="1"/>
  <c r="R265" i="10"/>
  <c r="T265" i="10" s="1"/>
  <c r="U265" i="10" s="1"/>
  <c r="Z265" i="10" s="1"/>
  <c r="R264" i="10"/>
  <c r="T264" i="10" s="1"/>
  <c r="U264" i="10" s="1"/>
  <c r="Z264" i="10" s="1"/>
  <c r="R263" i="10"/>
  <c r="T263" i="10" s="1"/>
  <c r="U263" i="10" s="1"/>
  <c r="Z263" i="10" s="1"/>
  <c r="R262" i="10"/>
  <c r="T262" i="10" s="1"/>
  <c r="U262" i="10" s="1"/>
  <c r="Z262" i="10" s="1"/>
  <c r="R261" i="10"/>
  <c r="T261" i="10" s="1"/>
  <c r="U261" i="10" s="1"/>
  <c r="Z261" i="10" s="1"/>
  <c r="R260" i="10"/>
  <c r="T260" i="10" s="1"/>
  <c r="U260" i="10" s="1"/>
  <c r="Z260" i="10" s="1"/>
  <c r="R259" i="10"/>
  <c r="T259" i="10" s="1"/>
  <c r="U259" i="10" s="1"/>
  <c r="Z259" i="10" s="1"/>
  <c r="R258" i="10"/>
  <c r="T258" i="10" s="1"/>
  <c r="U258" i="10" s="1"/>
  <c r="Z258" i="10" s="1"/>
  <c r="R257" i="10"/>
  <c r="T257" i="10" s="1"/>
  <c r="U257" i="10" s="1"/>
  <c r="Z257" i="10" s="1"/>
  <c r="R256" i="10"/>
  <c r="T256" i="10" s="1"/>
  <c r="U256" i="10" s="1"/>
  <c r="Z256" i="10" s="1"/>
  <c r="R255" i="10"/>
  <c r="T255" i="10" s="1"/>
  <c r="U255" i="10" s="1"/>
  <c r="Z255" i="10" s="1"/>
  <c r="R254" i="10"/>
  <c r="T254" i="10" s="1"/>
  <c r="U254" i="10" s="1"/>
  <c r="Z254" i="10" s="1"/>
  <c r="R253" i="10"/>
  <c r="T253" i="10" s="1"/>
  <c r="U253" i="10" s="1"/>
  <c r="Z253" i="10" s="1"/>
  <c r="R252" i="10"/>
  <c r="T252" i="10" s="1"/>
  <c r="U252" i="10" s="1"/>
  <c r="Z252" i="10" s="1"/>
  <c r="R251" i="10"/>
  <c r="T251" i="10" s="1"/>
  <c r="U251" i="10" s="1"/>
  <c r="Z251" i="10" s="1"/>
  <c r="R250" i="10"/>
  <c r="T250" i="10" s="1"/>
  <c r="U250" i="10" s="1"/>
  <c r="Z250" i="10" s="1"/>
  <c r="R249" i="10"/>
  <c r="T249" i="10" s="1"/>
  <c r="U249" i="10" s="1"/>
  <c r="Z249" i="10" s="1"/>
  <c r="R248" i="10"/>
  <c r="T248" i="10" s="1"/>
  <c r="U248" i="10" s="1"/>
  <c r="Z248" i="10" s="1"/>
  <c r="R247" i="10"/>
  <c r="T247" i="10" s="1"/>
  <c r="U247" i="10" s="1"/>
  <c r="Z247" i="10" s="1"/>
  <c r="R246" i="10"/>
  <c r="T246" i="10" s="1"/>
  <c r="U246" i="10" s="1"/>
  <c r="Z246" i="10" s="1"/>
  <c r="R245" i="10"/>
  <c r="T245" i="10" s="1"/>
  <c r="U245" i="10" s="1"/>
  <c r="Z245" i="10" s="1"/>
  <c r="R244" i="10"/>
  <c r="T244" i="10" s="1"/>
  <c r="U244" i="10" s="1"/>
  <c r="Z244" i="10" s="1"/>
  <c r="R243" i="10"/>
  <c r="T243" i="10" s="1"/>
  <c r="U243" i="10" s="1"/>
  <c r="Z243" i="10" s="1"/>
  <c r="R242" i="10"/>
  <c r="T242" i="10" s="1"/>
  <c r="U242" i="10" s="1"/>
  <c r="Z242" i="10" s="1"/>
  <c r="R241" i="10"/>
  <c r="T241" i="10" s="1"/>
  <c r="U241" i="10" s="1"/>
  <c r="Z241" i="10" s="1"/>
  <c r="R240" i="10"/>
  <c r="T240" i="10" s="1"/>
  <c r="U240" i="10" s="1"/>
  <c r="Z240" i="10" s="1"/>
  <c r="R239" i="10"/>
  <c r="T239" i="10" s="1"/>
  <c r="U239" i="10" s="1"/>
  <c r="Z239" i="10" s="1"/>
  <c r="R238" i="10"/>
  <c r="T238" i="10" s="1"/>
  <c r="U238" i="10" s="1"/>
  <c r="Z238" i="10" s="1"/>
  <c r="R237" i="10"/>
  <c r="T237" i="10" s="1"/>
  <c r="U237" i="10" s="1"/>
  <c r="Z237" i="10" s="1"/>
  <c r="R236" i="10"/>
  <c r="T236" i="10" s="1"/>
  <c r="U236" i="10" s="1"/>
  <c r="Z236" i="10" s="1"/>
  <c r="R235" i="10"/>
  <c r="T235" i="10" s="1"/>
  <c r="U235" i="10" s="1"/>
  <c r="Z235" i="10" s="1"/>
  <c r="R234" i="10"/>
  <c r="T234" i="10" s="1"/>
  <c r="U234" i="10" s="1"/>
  <c r="Z234" i="10" s="1"/>
  <c r="R233" i="10"/>
  <c r="T233" i="10" s="1"/>
  <c r="U233" i="10" s="1"/>
  <c r="Z233" i="10" s="1"/>
  <c r="R232" i="10"/>
  <c r="T232" i="10" s="1"/>
  <c r="U232" i="10" s="1"/>
  <c r="Z232" i="10" s="1"/>
  <c r="R231" i="10"/>
  <c r="T231" i="10" s="1"/>
  <c r="U231" i="10" s="1"/>
  <c r="Z231" i="10" s="1"/>
  <c r="R230" i="10"/>
  <c r="T230" i="10" s="1"/>
  <c r="U230" i="10" s="1"/>
  <c r="Z230" i="10" s="1"/>
  <c r="R229" i="10"/>
  <c r="T229" i="10" s="1"/>
  <c r="U229" i="10" s="1"/>
  <c r="Z229" i="10" s="1"/>
  <c r="R228" i="10"/>
  <c r="T228" i="10" s="1"/>
  <c r="U228" i="10" s="1"/>
  <c r="Z228" i="10" s="1"/>
  <c r="R227" i="10"/>
  <c r="T227" i="10" s="1"/>
  <c r="U227" i="10" s="1"/>
  <c r="Z227" i="10" s="1"/>
  <c r="R226" i="10"/>
  <c r="T226" i="10" s="1"/>
  <c r="U226" i="10" s="1"/>
  <c r="Z226" i="10" s="1"/>
  <c r="R225" i="10"/>
  <c r="T225" i="10" s="1"/>
  <c r="U225" i="10" s="1"/>
  <c r="Z225" i="10" s="1"/>
  <c r="R224" i="10"/>
  <c r="T224" i="10" s="1"/>
  <c r="U224" i="10" s="1"/>
  <c r="Z224" i="10" s="1"/>
  <c r="R223" i="10"/>
  <c r="T223" i="10" s="1"/>
  <c r="U223" i="10" s="1"/>
  <c r="Z223" i="10" s="1"/>
  <c r="R222" i="10"/>
  <c r="T222" i="10" s="1"/>
  <c r="U222" i="10" s="1"/>
  <c r="Z222" i="10" s="1"/>
  <c r="R221" i="10"/>
  <c r="T221" i="10" s="1"/>
  <c r="U221" i="10" s="1"/>
  <c r="Z221" i="10" s="1"/>
  <c r="R220" i="10"/>
  <c r="T220" i="10" s="1"/>
  <c r="U220" i="10" s="1"/>
  <c r="Z220" i="10" s="1"/>
  <c r="R219" i="10"/>
  <c r="T219" i="10" s="1"/>
  <c r="U219" i="10" s="1"/>
  <c r="Z219" i="10" s="1"/>
  <c r="R218" i="10"/>
  <c r="T218" i="10" s="1"/>
  <c r="U218" i="10" s="1"/>
  <c r="Z218" i="10" s="1"/>
  <c r="R217" i="10"/>
  <c r="T217" i="10" s="1"/>
  <c r="U217" i="10" s="1"/>
  <c r="Z217" i="10" s="1"/>
  <c r="R216" i="10"/>
  <c r="T216" i="10" s="1"/>
  <c r="U216" i="10" s="1"/>
  <c r="Z216" i="10" s="1"/>
  <c r="R215" i="10"/>
  <c r="T215" i="10" s="1"/>
  <c r="U215" i="10" s="1"/>
  <c r="Z215" i="10" s="1"/>
  <c r="R214" i="10"/>
  <c r="T214" i="10" s="1"/>
  <c r="U214" i="10" s="1"/>
  <c r="Z214" i="10" s="1"/>
  <c r="R213" i="10"/>
  <c r="T213" i="10" s="1"/>
  <c r="U213" i="10" s="1"/>
  <c r="Z213" i="10" s="1"/>
  <c r="R212" i="10"/>
  <c r="T212" i="10" s="1"/>
  <c r="U212" i="10" s="1"/>
  <c r="Z212" i="10" s="1"/>
  <c r="R211" i="10"/>
  <c r="T211" i="10" s="1"/>
  <c r="U211" i="10" s="1"/>
  <c r="Z211" i="10" s="1"/>
  <c r="R210" i="10"/>
  <c r="T210" i="10" s="1"/>
  <c r="U210" i="10" s="1"/>
  <c r="Z210" i="10" s="1"/>
  <c r="R209" i="10"/>
  <c r="T209" i="10" s="1"/>
  <c r="U209" i="10" s="1"/>
  <c r="Z209" i="10" s="1"/>
  <c r="R208" i="10"/>
  <c r="T208" i="10" s="1"/>
  <c r="U208" i="10" s="1"/>
  <c r="Z208" i="10" s="1"/>
  <c r="R207" i="10"/>
  <c r="T207" i="10" s="1"/>
  <c r="U207" i="10" s="1"/>
  <c r="Z207" i="10" s="1"/>
  <c r="R206" i="10"/>
  <c r="T206" i="10" s="1"/>
  <c r="U206" i="10" s="1"/>
  <c r="Z206" i="10" s="1"/>
  <c r="R205" i="10"/>
  <c r="T205" i="10" s="1"/>
  <c r="U205" i="10" s="1"/>
  <c r="Z205" i="10" s="1"/>
  <c r="R204" i="10"/>
  <c r="T204" i="10" s="1"/>
  <c r="U204" i="10" s="1"/>
  <c r="Z204" i="10" s="1"/>
  <c r="R203" i="10"/>
  <c r="T203" i="10" s="1"/>
  <c r="U203" i="10" s="1"/>
  <c r="Z203" i="10" s="1"/>
  <c r="R202" i="10"/>
  <c r="T202" i="10" s="1"/>
  <c r="U202" i="10" s="1"/>
  <c r="Z202" i="10" s="1"/>
  <c r="R201" i="10"/>
  <c r="T201" i="10" s="1"/>
  <c r="U201" i="10" s="1"/>
  <c r="Z201" i="10" s="1"/>
  <c r="R200" i="10"/>
  <c r="T200" i="10" s="1"/>
  <c r="U200" i="10" s="1"/>
  <c r="Z200" i="10" s="1"/>
  <c r="R199" i="10"/>
  <c r="T199" i="10" s="1"/>
  <c r="U199" i="10" s="1"/>
  <c r="Z199" i="10" s="1"/>
  <c r="R198" i="10"/>
  <c r="T198" i="10" s="1"/>
  <c r="U198" i="10" s="1"/>
  <c r="Z198" i="10" s="1"/>
  <c r="R197" i="10"/>
  <c r="T197" i="10" s="1"/>
  <c r="U197" i="10" s="1"/>
  <c r="Z197" i="10" s="1"/>
  <c r="R196" i="10"/>
  <c r="T196" i="10" s="1"/>
  <c r="U196" i="10" s="1"/>
  <c r="Z196" i="10" s="1"/>
  <c r="R195" i="10"/>
  <c r="T195" i="10" s="1"/>
  <c r="U195" i="10" s="1"/>
  <c r="Z195" i="10" s="1"/>
  <c r="R194" i="10"/>
  <c r="T194" i="10" s="1"/>
  <c r="U194" i="10" s="1"/>
  <c r="Z194" i="10" s="1"/>
  <c r="R193" i="10"/>
  <c r="T193" i="10" s="1"/>
  <c r="U193" i="10" s="1"/>
  <c r="Z193" i="10" s="1"/>
  <c r="R192" i="10"/>
  <c r="T192" i="10" s="1"/>
  <c r="U192" i="10" s="1"/>
  <c r="Z192" i="10" s="1"/>
  <c r="R191" i="10"/>
  <c r="T191" i="10" s="1"/>
  <c r="U191" i="10" s="1"/>
  <c r="Z191" i="10" s="1"/>
  <c r="R190" i="10"/>
  <c r="T190" i="10" s="1"/>
  <c r="U190" i="10" s="1"/>
  <c r="Z190" i="10" s="1"/>
  <c r="R189" i="10"/>
  <c r="T189" i="10" s="1"/>
  <c r="U189" i="10" s="1"/>
  <c r="Z189" i="10" s="1"/>
  <c r="R188" i="10"/>
  <c r="T188" i="10" s="1"/>
  <c r="U188" i="10" s="1"/>
  <c r="Z188" i="10" s="1"/>
  <c r="R187" i="10"/>
  <c r="T187" i="10" s="1"/>
  <c r="U187" i="10" s="1"/>
  <c r="Z187" i="10" s="1"/>
  <c r="R186" i="10"/>
  <c r="T186" i="10" s="1"/>
  <c r="U186" i="10" s="1"/>
  <c r="Z186" i="10" s="1"/>
  <c r="R185" i="10"/>
  <c r="T185" i="10" s="1"/>
  <c r="U185" i="10" s="1"/>
  <c r="Z185" i="10" s="1"/>
  <c r="R184" i="10"/>
  <c r="T184" i="10" s="1"/>
  <c r="U184" i="10" s="1"/>
  <c r="Z184" i="10" s="1"/>
  <c r="R183" i="10"/>
  <c r="T183" i="10" s="1"/>
  <c r="U183" i="10" s="1"/>
  <c r="Z183" i="10" s="1"/>
  <c r="R182" i="10"/>
  <c r="T182" i="10" s="1"/>
  <c r="U182" i="10" s="1"/>
  <c r="Z182" i="10" s="1"/>
  <c r="R181" i="10"/>
  <c r="T181" i="10" s="1"/>
  <c r="U181" i="10" s="1"/>
  <c r="Z181" i="10" s="1"/>
  <c r="R180" i="10"/>
  <c r="T180" i="10" s="1"/>
  <c r="U180" i="10" s="1"/>
  <c r="Z180" i="10" s="1"/>
  <c r="R179" i="10"/>
  <c r="T179" i="10" s="1"/>
  <c r="U179" i="10" s="1"/>
  <c r="Z179" i="10" s="1"/>
  <c r="R178" i="10"/>
  <c r="T178" i="10" s="1"/>
  <c r="U178" i="10" s="1"/>
  <c r="Z178" i="10" s="1"/>
  <c r="R177" i="10"/>
  <c r="T177" i="10" s="1"/>
  <c r="U177" i="10" s="1"/>
  <c r="Z177" i="10" s="1"/>
  <c r="R176" i="10"/>
  <c r="T176" i="10" s="1"/>
  <c r="U176" i="10" s="1"/>
  <c r="Z176" i="10" s="1"/>
  <c r="R175" i="10"/>
  <c r="T175" i="10" s="1"/>
  <c r="U175" i="10" s="1"/>
  <c r="Z175" i="10" s="1"/>
  <c r="R174" i="10"/>
  <c r="T174" i="10" s="1"/>
  <c r="U174" i="10" s="1"/>
  <c r="Z174" i="10" s="1"/>
  <c r="R173" i="10"/>
  <c r="T173" i="10" s="1"/>
  <c r="U173" i="10" s="1"/>
  <c r="Z173" i="10" s="1"/>
  <c r="R172" i="10"/>
  <c r="T172" i="10" s="1"/>
  <c r="U172" i="10" s="1"/>
  <c r="Z172" i="10" s="1"/>
  <c r="R171" i="10"/>
  <c r="T171" i="10" s="1"/>
  <c r="U171" i="10" s="1"/>
  <c r="Z171" i="10" s="1"/>
  <c r="R170" i="10"/>
  <c r="T170" i="10" s="1"/>
  <c r="U170" i="10" s="1"/>
  <c r="Z170" i="10" s="1"/>
  <c r="R169" i="10"/>
  <c r="T169" i="10" s="1"/>
  <c r="U169" i="10" s="1"/>
  <c r="Z169" i="10" s="1"/>
  <c r="R168" i="10"/>
  <c r="T168" i="10" s="1"/>
  <c r="U168" i="10" s="1"/>
  <c r="Z168" i="10" s="1"/>
  <c r="R167" i="10"/>
  <c r="T167" i="10" s="1"/>
  <c r="U167" i="10" s="1"/>
  <c r="Z167" i="10" s="1"/>
  <c r="R166" i="10"/>
  <c r="T166" i="10" s="1"/>
  <c r="U166" i="10" s="1"/>
  <c r="Z166" i="10" s="1"/>
  <c r="R165" i="10"/>
  <c r="T165" i="10" s="1"/>
  <c r="U165" i="10" s="1"/>
  <c r="Z165" i="10" s="1"/>
  <c r="R164" i="10"/>
  <c r="T164" i="10" s="1"/>
  <c r="U164" i="10" s="1"/>
  <c r="Z164" i="10" s="1"/>
  <c r="R163" i="10"/>
  <c r="T163" i="10" s="1"/>
  <c r="U163" i="10" s="1"/>
  <c r="Z163" i="10" s="1"/>
  <c r="R162" i="10"/>
  <c r="T162" i="10" s="1"/>
  <c r="U162" i="10" s="1"/>
  <c r="Z162" i="10" s="1"/>
  <c r="R161" i="10"/>
  <c r="T161" i="10" s="1"/>
  <c r="U161" i="10" s="1"/>
  <c r="Z161" i="10" s="1"/>
  <c r="R160" i="10"/>
  <c r="T160" i="10" s="1"/>
  <c r="U160" i="10" s="1"/>
  <c r="Z160" i="10" s="1"/>
  <c r="R159" i="10"/>
  <c r="T159" i="10" s="1"/>
  <c r="U159" i="10" s="1"/>
  <c r="Z159" i="10" s="1"/>
  <c r="R158" i="10"/>
  <c r="T158" i="10" s="1"/>
  <c r="U158" i="10" s="1"/>
  <c r="Z158" i="10" s="1"/>
  <c r="R157" i="10"/>
  <c r="T157" i="10" s="1"/>
  <c r="U157" i="10" s="1"/>
  <c r="Z157" i="10" s="1"/>
  <c r="R156" i="10"/>
  <c r="T156" i="10" s="1"/>
  <c r="U156" i="10" s="1"/>
  <c r="Z156" i="10" s="1"/>
  <c r="R155" i="10"/>
  <c r="T155" i="10" s="1"/>
  <c r="U155" i="10" s="1"/>
  <c r="Z155" i="10" s="1"/>
  <c r="R154" i="10"/>
  <c r="T154" i="10" s="1"/>
  <c r="U154" i="10" s="1"/>
  <c r="Z154" i="10" s="1"/>
  <c r="R153" i="10"/>
  <c r="T153" i="10" s="1"/>
  <c r="U153" i="10" s="1"/>
  <c r="Z153" i="10" s="1"/>
  <c r="R152" i="10"/>
  <c r="T152" i="10" s="1"/>
  <c r="U152" i="10" s="1"/>
  <c r="Z152" i="10" s="1"/>
  <c r="R151" i="10"/>
  <c r="T151" i="10" s="1"/>
  <c r="U151" i="10" s="1"/>
  <c r="Z151" i="10" s="1"/>
  <c r="R150" i="10"/>
  <c r="T150" i="10" s="1"/>
  <c r="U150" i="10" s="1"/>
  <c r="Z150" i="10" s="1"/>
  <c r="R149" i="10"/>
  <c r="T149" i="10" s="1"/>
  <c r="U149" i="10" s="1"/>
  <c r="Z149" i="10" s="1"/>
  <c r="R148" i="10"/>
  <c r="T148" i="10" s="1"/>
  <c r="U148" i="10" s="1"/>
  <c r="Z148" i="10" s="1"/>
  <c r="R147" i="10"/>
  <c r="T147" i="10" s="1"/>
  <c r="U147" i="10" s="1"/>
  <c r="Z147" i="10" s="1"/>
  <c r="R146" i="10"/>
  <c r="T146" i="10" s="1"/>
  <c r="U146" i="10" s="1"/>
  <c r="Z146" i="10" s="1"/>
  <c r="R145" i="10"/>
  <c r="T145" i="10" s="1"/>
  <c r="U145" i="10" s="1"/>
  <c r="Z145" i="10" s="1"/>
  <c r="R144" i="10"/>
  <c r="T144" i="10" s="1"/>
  <c r="U144" i="10" s="1"/>
  <c r="Z144" i="10" s="1"/>
  <c r="R143" i="10"/>
  <c r="T143" i="10" s="1"/>
  <c r="U143" i="10" s="1"/>
  <c r="Z143" i="10" s="1"/>
  <c r="R142" i="10"/>
  <c r="T142" i="10" s="1"/>
  <c r="U142" i="10" s="1"/>
  <c r="Z142" i="10" s="1"/>
  <c r="R141" i="10"/>
  <c r="T141" i="10" s="1"/>
  <c r="U141" i="10" s="1"/>
  <c r="Z141" i="10" s="1"/>
  <c r="R140" i="10"/>
  <c r="T140" i="10" s="1"/>
  <c r="U140" i="10" s="1"/>
  <c r="Z140" i="10" s="1"/>
  <c r="R139" i="10"/>
  <c r="T139" i="10" s="1"/>
  <c r="U139" i="10" s="1"/>
  <c r="Z139" i="10" s="1"/>
  <c r="R138" i="10"/>
  <c r="T138" i="10" s="1"/>
  <c r="U138" i="10" s="1"/>
  <c r="Z138" i="10" s="1"/>
  <c r="R137" i="10"/>
  <c r="T137" i="10" s="1"/>
  <c r="U137" i="10" s="1"/>
  <c r="Z137" i="10" s="1"/>
  <c r="R136" i="10"/>
  <c r="T136" i="10" s="1"/>
  <c r="U136" i="10" s="1"/>
  <c r="Z136" i="10" s="1"/>
  <c r="R135" i="10"/>
  <c r="T135" i="10" s="1"/>
  <c r="U135" i="10" s="1"/>
  <c r="Z135" i="10" s="1"/>
  <c r="R134" i="10"/>
  <c r="T134" i="10" s="1"/>
  <c r="U134" i="10" s="1"/>
  <c r="Z134" i="10" s="1"/>
  <c r="R133" i="10"/>
  <c r="T133" i="10" s="1"/>
  <c r="U133" i="10" s="1"/>
  <c r="Z133" i="10" s="1"/>
  <c r="R132" i="10"/>
  <c r="T132" i="10" s="1"/>
  <c r="U132" i="10" s="1"/>
  <c r="Z132" i="10" s="1"/>
  <c r="R131" i="10"/>
  <c r="T131" i="10" s="1"/>
  <c r="U131" i="10" s="1"/>
  <c r="Z131" i="10" s="1"/>
  <c r="R130" i="10"/>
  <c r="T130" i="10" s="1"/>
  <c r="U130" i="10" s="1"/>
  <c r="Z130" i="10" s="1"/>
  <c r="R129" i="10"/>
  <c r="T129" i="10" s="1"/>
  <c r="U129" i="10" s="1"/>
  <c r="Z129" i="10" s="1"/>
  <c r="R128" i="10"/>
  <c r="T128" i="10" s="1"/>
  <c r="U128" i="10" s="1"/>
  <c r="Z128" i="10" s="1"/>
  <c r="R127" i="10"/>
  <c r="T127" i="10" s="1"/>
  <c r="U127" i="10" s="1"/>
  <c r="Z127" i="10" s="1"/>
  <c r="R126" i="10"/>
  <c r="T126" i="10" s="1"/>
  <c r="U126" i="10" s="1"/>
  <c r="Z126" i="10" s="1"/>
  <c r="R125" i="10"/>
  <c r="T125" i="10" s="1"/>
  <c r="U125" i="10" s="1"/>
  <c r="Z125" i="10" s="1"/>
  <c r="R124" i="10"/>
  <c r="T124" i="10" s="1"/>
  <c r="U124" i="10" s="1"/>
  <c r="Z124" i="10" s="1"/>
  <c r="R123" i="10"/>
  <c r="T123" i="10" s="1"/>
  <c r="U123" i="10" s="1"/>
  <c r="Z123" i="10" s="1"/>
  <c r="R122" i="10"/>
  <c r="T122" i="10" s="1"/>
  <c r="U122" i="10" s="1"/>
  <c r="Z122" i="10" s="1"/>
  <c r="R121" i="10"/>
  <c r="T121" i="10" s="1"/>
  <c r="U121" i="10" s="1"/>
  <c r="Z121" i="10" s="1"/>
  <c r="R120" i="10"/>
  <c r="T120" i="10" s="1"/>
  <c r="U120" i="10" s="1"/>
  <c r="Z120" i="10" s="1"/>
  <c r="R119" i="10"/>
  <c r="T119" i="10" s="1"/>
  <c r="U119" i="10" s="1"/>
  <c r="Z119" i="10" s="1"/>
  <c r="R118" i="10"/>
  <c r="T118" i="10" s="1"/>
  <c r="U118" i="10" s="1"/>
  <c r="Z118" i="10" s="1"/>
  <c r="R117" i="10"/>
  <c r="T117" i="10" s="1"/>
  <c r="U117" i="10" s="1"/>
  <c r="Z117" i="10" s="1"/>
  <c r="R116" i="10"/>
  <c r="T116" i="10" s="1"/>
  <c r="U116" i="10" s="1"/>
  <c r="Z116" i="10" s="1"/>
  <c r="R115" i="10"/>
  <c r="T115" i="10" s="1"/>
  <c r="U115" i="10" s="1"/>
  <c r="Z115" i="10" s="1"/>
  <c r="R114" i="10"/>
  <c r="T114" i="10" s="1"/>
  <c r="U114" i="10" s="1"/>
  <c r="Z114" i="10" s="1"/>
  <c r="R113" i="10"/>
  <c r="T113" i="10" s="1"/>
  <c r="U113" i="10" s="1"/>
  <c r="Z113" i="10" s="1"/>
  <c r="R112" i="10"/>
  <c r="T112" i="10" s="1"/>
  <c r="U112" i="10" s="1"/>
  <c r="Z112" i="10" s="1"/>
  <c r="R111" i="10"/>
  <c r="T111" i="10" s="1"/>
  <c r="U111" i="10" s="1"/>
  <c r="Z111" i="10" s="1"/>
  <c r="R110" i="10"/>
  <c r="T110" i="10" s="1"/>
  <c r="U110" i="10" s="1"/>
  <c r="Z110" i="10" s="1"/>
  <c r="R109" i="10"/>
  <c r="T109" i="10" s="1"/>
  <c r="U109" i="10" s="1"/>
  <c r="Z109" i="10" s="1"/>
  <c r="R108" i="10"/>
  <c r="T108" i="10" s="1"/>
  <c r="U108" i="10" s="1"/>
  <c r="Z108" i="10" s="1"/>
  <c r="R107" i="10"/>
  <c r="T107" i="10" s="1"/>
  <c r="U107" i="10" s="1"/>
  <c r="Z107" i="10" s="1"/>
  <c r="R106" i="10"/>
  <c r="T106" i="10" s="1"/>
  <c r="U106" i="10" s="1"/>
  <c r="Z106" i="10" s="1"/>
  <c r="R105" i="10"/>
  <c r="T105" i="10" s="1"/>
  <c r="U105" i="10" s="1"/>
  <c r="Z105" i="10" s="1"/>
  <c r="R104" i="10"/>
  <c r="T104" i="10" s="1"/>
  <c r="U104" i="10" s="1"/>
  <c r="Z104" i="10" s="1"/>
  <c r="R103" i="10"/>
  <c r="T103" i="10" s="1"/>
  <c r="U103" i="10" s="1"/>
  <c r="Z103" i="10" s="1"/>
  <c r="R102" i="10"/>
  <c r="T102" i="10" s="1"/>
  <c r="U102" i="10" s="1"/>
  <c r="Z102" i="10" s="1"/>
  <c r="R101" i="10"/>
  <c r="T101" i="10" s="1"/>
  <c r="U101" i="10" s="1"/>
  <c r="Z101" i="10" s="1"/>
  <c r="R100" i="10"/>
  <c r="T100" i="10" s="1"/>
  <c r="U100" i="10" s="1"/>
  <c r="Z100" i="10" s="1"/>
  <c r="R99" i="10"/>
  <c r="T99" i="10" s="1"/>
  <c r="U99" i="10" s="1"/>
  <c r="Z99" i="10" s="1"/>
  <c r="R98" i="10"/>
  <c r="T98" i="10" s="1"/>
  <c r="U98" i="10" s="1"/>
  <c r="Z98" i="10" s="1"/>
  <c r="R97" i="10"/>
  <c r="T97" i="10" s="1"/>
  <c r="U97" i="10" s="1"/>
  <c r="Z97" i="10" s="1"/>
  <c r="R96" i="10"/>
  <c r="T96" i="10" s="1"/>
  <c r="U96" i="10" s="1"/>
  <c r="Z96" i="10" s="1"/>
  <c r="R95" i="10"/>
  <c r="T95" i="10" s="1"/>
  <c r="U95" i="10" s="1"/>
  <c r="Z95" i="10" s="1"/>
  <c r="R94" i="10"/>
  <c r="T94" i="10" s="1"/>
  <c r="U94" i="10" s="1"/>
  <c r="Z94" i="10" s="1"/>
  <c r="R93" i="10"/>
  <c r="T93" i="10" s="1"/>
  <c r="U93" i="10" s="1"/>
  <c r="Z93" i="10" s="1"/>
  <c r="R92" i="10"/>
  <c r="T92" i="10" s="1"/>
  <c r="U92" i="10" s="1"/>
  <c r="Z92" i="10" s="1"/>
  <c r="R91" i="10"/>
  <c r="T91" i="10" s="1"/>
  <c r="U91" i="10" s="1"/>
  <c r="Z91" i="10" s="1"/>
  <c r="R90" i="10"/>
  <c r="T90" i="10" s="1"/>
  <c r="U90" i="10" s="1"/>
  <c r="Z90" i="10" s="1"/>
  <c r="R89" i="10"/>
  <c r="T89" i="10" s="1"/>
  <c r="U89" i="10" s="1"/>
  <c r="Z89" i="10" s="1"/>
  <c r="R88" i="10"/>
  <c r="T88" i="10" s="1"/>
  <c r="U88" i="10" s="1"/>
  <c r="Z88" i="10" s="1"/>
  <c r="R87" i="10"/>
  <c r="T87" i="10" s="1"/>
  <c r="U87" i="10" s="1"/>
  <c r="Z87" i="10" s="1"/>
  <c r="R86" i="10"/>
  <c r="T86" i="10" s="1"/>
  <c r="U86" i="10" s="1"/>
  <c r="Z86" i="10" s="1"/>
  <c r="R85" i="10"/>
  <c r="T85" i="10" s="1"/>
  <c r="U85" i="10" s="1"/>
  <c r="Z85" i="10" s="1"/>
  <c r="R84" i="10"/>
  <c r="T84" i="10" s="1"/>
  <c r="U84" i="10" s="1"/>
  <c r="Z84" i="10" s="1"/>
  <c r="R83" i="10"/>
  <c r="T83" i="10" s="1"/>
  <c r="U83" i="10" s="1"/>
  <c r="Z83" i="10" s="1"/>
  <c r="R82" i="10"/>
  <c r="T82" i="10" s="1"/>
  <c r="U82" i="10" s="1"/>
  <c r="Z82" i="10" s="1"/>
  <c r="R81" i="10"/>
  <c r="T81" i="10" s="1"/>
  <c r="U81" i="10" s="1"/>
  <c r="Z81" i="10" s="1"/>
  <c r="R80" i="10"/>
  <c r="T80" i="10" s="1"/>
  <c r="U80" i="10" s="1"/>
  <c r="Z80" i="10" s="1"/>
  <c r="R79" i="10"/>
  <c r="T79" i="10" s="1"/>
  <c r="U79" i="10" s="1"/>
  <c r="Z79" i="10" s="1"/>
  <c r="R78" i="10"/>
  <c r="T78" i="10" s="1"/>
  <c r="U78" i="10" s="1"/>
  <c r="Z78" i="10" s="1"/>
  <c r="R77" i="10"/>
  <c r="T77" i="10" s="1"/>
  <c r="U77" i="10" s="1"/>
  <c r="Z77" i="10" s="1"/>
  <c r="R76" i="10"/>
  <c r="T76" i="10" s="1"/>
  <c r="U76" i="10" s="1"/>
  <c r="Z76" i="10" s="1"/>
  <c r="R75" i="10"/>
  <c r="T75" i="10" s="1"/>
  <c r="U75" i="10" s="1"/>
  <c r="Z75" i="10" s="1"/>
  <c r="R74" i="10"/>
  <c r="T74" i="10" s="1"/>
  <c r="U74" i="10" s="1"/>
  <c r="Z74" i="10" s="1"/>
  <c r="R73" i="10"/>
  <c r="T73" i="10" s="1"/>
  <c r="U73" i="10" s="1"/>
  <c r="Z73" i="10" s="1"/>
  <c r="R72" i="10"/>
  <c r="T72" i="10" s="1"/>
  <c r="U72" i="10" s="1"/>
  <c r="Z72" i="10" s="1"/>
  <c r="R71" i="10"/>
  <c r="T71" i="10" s="1"/>
  <c r="U71" i="10" s="1"/>
  <c r="Z71" i="10" s="1"/>
  <c r="R70" i="10"/>
  <c r="T70" i="10" s="1"/>
  <c r="U70" i="10" s="1"/>
  <c r="Z70" i="10" s="1"/>
  <c r="R69" i="10"/>
  <c r="T69" i="10" s="1"/>
  <c r="U69" i="10" s="1"/>
  <c r="Z69" i="10" s="1"/>
  <c r="R68" i="10"/>
  <c r="T68" i="10" s="1"/>
  <c r="U68" i="10" s="1"/>
  <c r="Z68" i="10" s="1"/>
  <c r="R67" i="10"/>
  <c r="T67" i="10" s="1"/>
  <c r="U67" i="10" s="1"/>
  <c r="Z67" i="10" s="1"/>
  <c r="R66" i="10"/>
  <c r="T66" i="10" s="1"/>
  <c r="U66" i="10" s="1"/>
  <c r="Z66" i="10" s="1"/>
  <c r="R65" i="10"/>
  <c r="T65" i="10" s="1"/>
  <c r="U65" i="10" s="1"/>
  <c r="Z65" i="10" s="1"/>
  <c r="R64" i="10"/>
  <c r="T64" i="10" s="1"/>
  <c r="U64" i="10" s="1"/>
  <c r="Z64" i="10" s="1"/>
  <c r="R63" i="10"/>
  <c r="T63" i="10" s="1"/>
  <c r="U63" i="10" s="1"/>
  <c r="Z63" i="10" s="1"/>
  <c r="R62" i="10"/>
  <c r="T62" i="10" s="1"/>
  <c r="U62" i="10" s="1"/>
  <c r="Z62" i="10" s="1"/>
  <c r="R61" i="10"/>
  <c r="T61" i="10" s="1"/>
  <c r="U61" i="10" s="1"/>
  <c r="Z61" i="10" s="1"/>
  <c r="R60" i="10"/>
  <c r="T60" i="10" s="1"/>
  <c r="U60" i="10" s="1"/>
  <c r="Z60" i="10" s="1"/>
  <c r="R59" i="10"/>
  <c r="T59" i="10" s="1"/>
  <c r="U59" i="10" s="1"/>
  <c r="Z59" i="10" s="1"/>
  <c r="R58" i="10"/>
  <c r="T58" i="10" s="1"/>
  <c r="U58" i="10" s="1"/>
  <c r="Z58" i="10" s="1"/>
  <c r="R57" i="10"/>
  <c r="T57" i="10" s="1"/>
  <c r="U57" i="10" s="1"/>
  <c r="Z57" i="10" s="1"/>
  <c r="R56" i="10"/>
  <c r="T56" i="10" s="1"/>
  <c r="U56" i="10" s="1"/>
  <c r="Z56" i="10" s="1"/>
  <c r="R55" i="10"/>
  <c r="T55" i="10" s="1"/>
  <c r="U55" i="10" s="1"/>
  <c r="Z55" i="10" s="1"/>
  <c r="R54" i="10"/>
  <c r="T54" i="10" s="1"/>
  <c r="U54" i="10" s="1"/>
  <c r="Z54" i="10" s="1"/>
  <c r="R53" i="10"/>
  <c r="T53" i="10" s="1"/>
  <c r="U53" i="10" s="1"/>
  <c r="Z53" i="10" s="1"/>
  <c r="R52" i="10"/>
  <c r="T52" i="10" s="1"/>
  <c r="U52" i="10" s="1"/>
  <c r="Z52" i="10" s="1"/>
  <c r="R51" i="10"/>
  <c r="T51" i="10" s="1"/>
  <c r="U51" i="10" s="1"/>
  <c r="Z51" i="10" s="1"/>
  <c r="R50" i="10"/>
  <c r="T50" i="10" s="1"/>
  <c r="U50" i="10" s="1"/>
  <c r="Z50" i="10" s="1"/>
  <c r="R49" i="10"/>
  <c r="T49" i="10" s="1"/>
  <c r="U49" i="10" s="1"/>
  <c r="Z49" i="10" s="1"/>
  <c r="R48" i="10"/>
  <c r="T48" i="10" s="1"/>
  <c r="U48" i="10" s="1"/>
  <c r="Z48" i="10" s="1"/>
  <c r="R47" i="10"/>
  <c r="T47" i="10" s="1"/>
  <c r="U47" i="10" s="1"/>
  <c r="Z47" i="10" s="1"/>
  <c r="R46" i="10"/>
  <c r="T46" i="10" s="1"/>
  <c r="U46" i="10" s="1"/>
  <c r="Z46" i="10" s="1"/>
  <c r="R45" i="10"/>
  <c r="T45" i="10" s="1"/>
  <c r="U45" i="10" s="1"/>
  <c r="Z45" i="10" s="1"/>
  <c r="R44" i="10"/>
  <c r="T44" i="10" s="1"/>
  <c r="U44" i="10" s="1"/>
  <c r="Z44" i="10" s="1"/>
  <c r="R43" i="10"/>
  <c r="T43" i="10" s="1"/>
  <c r="U43" i="10" s="1"/>
  <c r="Z43" i="10" s="1"/>
  <c r="R42" i="10"/>
  <c r="T42" i="10" s="1"/>
  <c r="U42" i="10" s="1"/>
  <c r="Z42" i="10" s="1"/>
  <c r="R41" i="10"/>
  <c r="T41" i="10" s="1"/>
  <c r="U41" i="10" s="1"/>
  <c r="Z41" i="10" s="1"/>
  <c r="R40" i="10"/>
  <c r="T40" i="10" s="1"/>
  <c r="U40" i="10" s="1"/>
  <c r="Z40" i="10" s="1"/>
  <c r="R39" i="10"/>
  <c r="T39" i="10" s="1"/>
  <c r="U39" i="10" s="1"/>
  <c r="Z39" i="10" s="1"/>
  <c r="R38" i="10"/>
  <c r="T38" i="10" s="1"/>
  <c r="U38" i="10" s="1"/>
  <c r="Z38" i="10" s="1"/>
  <c r="R37" i="10"/>
  <c r="T37" i="10" s="1"/>
  <c r="U37" i="10" s="1"/>
  <c r="Z37" i="10" s="1"/>
  <c r="R36" i="10"/>
  <c r="T36" i="10" s="1"/>
  <c r="U36" i="10" s="1"/>
  <c r="Z36" i="10" s="1"/>
  <c r="R35" i="10"/>
  <c r="T35" i="10" s="1"/>
  <c r="U35" i="10" s="1"/>
  <c r="Z35" i="10" s="1"/>
  <c r="R34" i="10"/>
  <c r="T34" i="10" s="1"/>
  <c r="U34" i="10" s="1"/>
  <c r="Z34" i="10" s="1"/>
  <c r="R33" i="10"/>
  <c r="T33" i="10" s="1"/>
  <c r="U33" i="10" s="1"/>
  <c r="Z33" i="10" s="1"/>
  <c r="R32" i="10"/>
  <c r="T32" i="10" s="1"/>
  <c r="U32" i="10" s="1"/>
  <c r="Z32" i="10" s="1"/>
  <c r="R31" i="10"/>
  <c r="T31" i="10" s="1"/>
  <c r="U31" i="10" s="1"/>
  <c r="Z31" i="10" s="1"/>
  <c r="R30" i="10"/>
  <c r="T30" i="10" s="1"/>
  <c r="U30" i="10" s="1"/>
  <c r="Z30" i="10" s="1"/>
  <c r="R29" i="10"/>
  <c r="T29" i="10" s="1"/>
  <c r="U29" i="10" s="1"/>
  <c r="Z29" i="10" s="1"/>
  <c r="R28" i="10"/>
  <c r="T28" i="10" s="1"/>
  <c r="U28" i="10" s="1"/>
  <c r="Z28" i="10" s="1"/>
  <c r="R27" i="10"/>
  <c r="T27" i="10" s="1"/>
  <c r="U27" i="10" s="1"/>
  <c r="Z27" i="10" s="1"/>
  <c r="R26" i="10"/>
  <c r="T26" i="10" s="1"/>
  <c r="U26" i="10" s="1"/>
  <c r="Z26" i="10" s="1"/>
  <c r="R25" i="10"/>
  <c r="T25" i="10" s="1"/>
  <c r="U25" i="10" s="1"/>
  <c r="Z25" i="10" s="1"/>
  <c r="R24" i="10"/>
  <c r="T24" i="10" s="1"/>
  <c r="U24" i="10" s="1"/>
  <c r="Z24" i="10" s="1"/>
  <c r="R23" i="10"/>
  <c r="T23" i="10" s="1"/>
  <c r="U23" i="10" s="1"/>
  <c r="Z23" i="10" s="1"/>
  <c r="R22" i="10"/>
  <c r="T22" i="10" s="1"/>
  <c r="U22" i="10" s="1"/>
  <c r="Z22" i="10" s="1"/>
  <c r="R21" i="10"/>
  <c r="T21" i="10" s="1"/>
  <c r="U21" i="10" s="1"/>
  <c r="Z21" i="10" s="1"/>
  <c r="R20" i="10"/>
  <c r="T20" i="10" s="1"/>
  <c r="U20" i="10" s="1"/>
  <c r="Z20" i="10" s="1"/>
  <c r="R19" i="10"/>
  <c r="T19" i="10" s="1"/>
  <c r="U19" i="10" s="1"/>
  <c r="Z19" i="10" s="1"/>
  <c r="R18" i="10"/>
  <c r="T18" i="10" s="1"/>
  <c r="U18" i="10" s="1"/>
  <c r="Z18" i="10" s="1"/>
  <c r="R17" i="10"/>
  <c r="T17" i="10" s="1"/>
  <c r="U17" i="10" s="1"/>
  <c r="Z17" i="10" s="1"/>
  <c r="R16" i="10"/>
  <c r="T16" i="10" s="1"/>
  <c r="U16" i="10" s="1"/>
  <c r="Z16" i="10" s="1"/>
  <c r="R15" i="10"/>
  <c r="T15" i="10" s="1"/>
  <c r="U15" i="10" s="1"/>
  <c r="Z15" i="10" s="1"/>
  <c r="R14" i="10"/>
  <c r="T14" i="10" s="1"/>
  <c r="U14" i="10" s="1"/>
  <c r="Z14" i="10" s="1"/>
  <c r="R13" i="10"/>
  <c r="T13" i="10" s="1"/>
  <c r="U13" i="10" s="1"/>
  <c r="Z13" i="10" s="1"/>
  <c r="R12" i="10"/>
  <c r="T12" i="10" s="1"/>
  <c r="U12" i="10" s="1"/>
  <c r="Z12" i="10" s="1"/>
  <c r="R11" i="10"/>
  <c r="T11" i="10" s="1"/>
  <c r="U11" i="10" s="1"/>
  <c r="Z11" i="10" s="1"/>
  <c r="R10" i="10"/>
  <c r="T10" i="10" s="1"/>
  <c r="U10" i="10" s="1"/>
  <c r="Z10" i="10" s="1"/>
  <c r="R9" i="10"/>
  <c r="T9" i="10" s="1"/>
  <c r="U9" i="10" s="1"/>
  <c r="Z9" i="10" s="1"/>
  <c r="R8" i="10"/>
  <c r="T8" i="10" s="1"/>
  <c r="U8" i="10" s="1"/>
  <c r="Z8" i="10" s="1"/>
</calcChain>
</file>

<file path=xl/sharedStrings.xml><?xml version="1.0" encoding="utf-8"?>
<sst xmlns="http://schemas.openxmlformats.org/spreadsheetml/2006/main" count="6429" uniqueCount="2143">
  <si>
    <t>Đơn vị: đồng</t>
  </si>
  <si>
    <t>STT</t>
  </si>
  <si>
    <t>Quỹ thưởng bằng 10% tiền lương</t>
  </si>
  <si>
    <t>Bệnh viện TW Huế</t>
  </si>
  <si>
    <t xml:space="preserve">Lương 1,8 triệu </t>
  </si>
  <si>
    <t>Mã tương đương</t>
  </si>
  <si>
    <t>Mã giá liên thông BHYT</t>
  </si>
  <si>
    <t xml:space="preserve"> Tên theo Danh mục kỹ thuật tại Thông tư 43,50,21</t>
  </si>
  <si>
    <t>Phân Tuyến</t>
  </si>
  <si>
    <t>Phân Loại PTTT</t>
  </si>
  <si>
    <t>STT TT39</t>
  </si>
  <si>
    <t xml:space="preserve">STT 
TT22 </t>
  </si>
  <si>
    <t>Tên dịch vụ TT22</t>
  </si>
  <si>
    <t>Chuyên khoa theo TT43</t>
  </si>
  <si>
    <t>Chuyên khoa TT39</t>
  </si>
  <si>
    <t>Số QĐ tương đương (cũ theo TT37)</t>
  </si>
  <si>
    <t>Ngày ban hành</t>
  </si>
  <si>
    <t>P2</t>
  </si>
  <si>
    <t>Phụ Sản</t>
  </si>
  <si>
    <t>803/QĐ-BYT 4442/QĐ-BYT</t>
  </si>
  <si>
    <t>P3</t>
  </si>
  <si>
    <t>XIII. PHỤ SẢN</t>
  </si>
  <si>
    <t>3025/QĐ-BYT 4442/QĐ-BYT</t>
  </si>
  <si>
    <t>C</t>
  </si>
  <si>
    <t>984/QĐ-BYT 4442/QĐ-BYT</t>
  </si>
  <si>
    <t>263</t>
  </si>
  <si>
    <t>1016/QĐ-BYT 4442/QĐ-BYT</t>
  </si>
  <si>
    <t>264</t>
  </si>
  <si>
    <t>265</t>
  </si>
  <si>
    <t>III. NHI KHOA</t>
  </si>
  <si>
    <t>1724/QĐ-BYT 4442/QĐ-BYT</t>
  </si>
  <si>
    <t>4442/QĐ-BYT</t>
  </si>
  <si>
    <t>17</t>
  </si>
  <si>
    <t>X. NGOẠI KHOA</t>
  </si>
  <si>
    <t>41</t>
  </si>
  <si>
    <t>2099/QĐ-BYT 4442/QĐ-BYT</t>
  </si>
  <si>
    <t>T2</t>
  </si>
  <si>
    <t>II. NỘI KHOA</t>
  </si>
  <si>
    <t>Tai Mũi Họng</t>
  </si>
  <si>
    <t>XX. NỘI SOI CHẨN ĐOÁN CAN THIỆP</t>
  </si>
  <si>
    <t>Ngoại khoa</t>
  </si>
  <si>
    <t>130</t>
  </si>
  <si>
    <t>134</t>
  </si>
  <si>
    <t>163</t>
  </si>
  <si>
    <t>176</t>
  </si>
  <si>
    <t>177</t>
  </si>
  <si>
    <t>178</t>
  </si>
  <si>
    <t>212</t>
  </si>
  <si>
    <t>180</t>
  </si>
  <si>
    <t>181</t>
  </si>
  <si>
    <t>184</t>
  </si>
  <si>
    <t>222</t>
  </si>
  <si>
    <t>254</t>
  </si>
  <si>
    <t>258</t>
  </si>
  <si>
    <t>259</t>
  </si>
  <si>
    <t>260</t>
  </si>
  <si>
    <t>266</t>
  </si>
  <si>
    <t>271</t>
  </si>
  <si>
    <t>D</t>
  </si>
  <si>
    <t>33</t>
  </si>
  <si>
    <t>34</t>
  </si>
  <si>
    <t>35</t>
  </si>
  <si>
    <t>114</t>
  </si>
  <si>
    <t>291</t>
  </si>
  <si>
    <t>292</t>
  </si>
  <si>
    <t>293</t>
  </si>
  <si>
    <t>294</t>
  </si>
  <si>
    <t>135</t>
  </si>
  <si>
    <t>153</t>
  </si>
  <si>
    <t>105</t>
  </si>
  <si>
    <t>262</t>
  </si>
  <si>
    <t>282</t>
  </si>
  <si>
    <t>30</t>
  </si>
  <si>
    <t>108</t>
  </si>
  <si>
    <t>109</t>
  </si>
  <si>
    <t>123</t>
  </si>
  <si>
    <t>127</t>
  </si>
  <si>
    <t>166</t>
  </si>
  <si>
    <t>167</t>
  </si>
  <si>
    <t>171</t>
  </si>
  <si>
    <t>229</t>
  </si>
  <si>
    <t>138</t>
  </si>
  <si>
    <t>139</t>
  </si>
  <si>
    <t>140</t>
  </si>
  <si>
    <t>141</t>
  </si>
  <si>
    <t>142</t>
  </si>
  <si>
    <t>143</t>
  </si>
  <si>
    <t>162</t>
  </si>
  <si>
    <t>168</t>
  </si>
  <si>
    <t>172</t>
  </si>
  <si>
    <t>185</t>
  </si>
  <si>
    <t>241</t>
  </si>
  <si>
    <t>131</t>
  </si>
  <si>
    <t>133</t>
  </si>
  <si>
    <t>136</t>
  </si>
  <si>
    <t>158</t>
  </si>
  <si>
    <t>159</t>
  </si>
  <si>
    <t>160</t>
  </si>
  <si>
    <t>161</t>
  </si>
  <si>
    <t>231</t>
  </si>
  <si>
    <t>243</t>
  </si>
  <si>
    <t>169</t>
  </si>
  <si>
    <t>173</t>
  </si>
  <si>
    <t>174</t>
  </si>
  <si>
    <t>223</t>
  </si>
  <si>
    <t>249</t>
  </si>
  <si>
    <t>255</t>
  </si>
  <si>
    <t>256</t>
  </si>
  <si>
    <t>150</t>
  </si>
  <si>
    <t>157</t>
  </si>
  <si>
    <t>22</t>
  </si>
  <si>
    <t>27</t>
  </si>
  <si>
    <t>Răng Hàm Mặt</t>
  </si>
  <si>
    <t>XVI. RĂNG HÀM MẶT</t>
  </si>
  <si>
    <t>112</t>
  </si>
  <si>
    <t>120</t>
  </si>
  <si>
    <t>121</t>
  </si>
  <si>
    <t>126</t>
  </si>
  <si>
    <t>137</t>
  </si>
  <si>
    <t>290</t>
  </si>
  <si>
    <t>296</t>
  </si>
  <si>
    <t>297</t>
  </si>
  <si>
    <t>298</t>
  </si>
  <si>
    <t>299</t>
  </si>
  <si>
    <t>300</t>
  </si>
  <si>
    <t>274</t>
  </si>
  <si>
    <t>275</t>
  </si>
  <si>
    <t>8</t>
  </si>
  <si>
    <t>XV. TAI MŨI HỌNG</t>
  </si>
  <si>
    <t>217</t>
  </si>
  <si>
    <t>218</t>
  </si>
  <si>
    <t>238</t>
  </si>
  <si>
    <t>239</t>
  </si>
  <si>
    <t>236</t>
  </si>
  <si>
    <t>237</t>
  </si>
  <si>
    <t>302</t>
  </si>
  <si>
    <t>303</t>
  </si>
  <si>
    <t>13</t>
  </si>
  <si>
    <t>145</t>
  </si>
  <si>
    <t>144</t>
  </si>
  <si>
    <t>230</t>
  </si>
  <si>
    <t>285</t>
  </si>
  <si>
    <t>283</t>
  </si>
  <si>
    <t>289</t>
  </si>
  <si>
    <t>28</t>
  </si>
  <si>
    <t>29</t>
  </si>
  <si>
    <t>147</t>
  </si>
  <si>
    <t>154</t>
  </si>
  <si>
    <t>233</t>
  </si>
  <si>
    <t>99</t>
  </si>
  <si>
    <t>151</t>
  </si>
  <si>
    <t>155</t>
  </si>
  <si>
    <t>295</t>
  </si>
  <si>
    <t>286</t>
  </si>
  <si>
    <t>287</t>
  </si>
  <si>
    <t>276</t>
  </si>
  <si>
    <t>279</t>
  </si>
  <si>
    <t>XIV. MẮT</t>
  </si>
  <si>
    <t>61</t>
  </si>
  <si>
    <t>182</t>
  </si>
  <si>
    <t>183</t>
  </si>
  <si>
    <t>216</t>
  </si>
  <si>
    <t>280</t>
  </si>
  <si>
    <t>Chi phí trực tiếp + Phụ cấp</t>
  </si>
  <si>
    <t>Tiền lương 2,34 triệu</t>
  </si>
  <si>
    <t>37.2A01.0001</t>
  </si>
  <si>
    <t>Siêu âm</t>
  </si>
  <si>
    <t>I. HỒI SỨC CẤP CỨU VÀ CHỐNG ĐỘC</t>
  </si>
  <si>
    <t>T1</t>
  </si>
  <si>
    <t>02.0314.0001</t>
  </si>
  <si>
    <t>2.314</t>
  </si>
  <si>
    <t>Siêu âm ổ bụng</t>
  </si>
  <si>
    <t>T3</t>
  </si>
  <si>
    <t>18.0001.0001</t>
  </si>
  <si>
    <t>18.1</t>
  </si>
  <si>
    <t>Siêu âm tuyến giáp</t>
  </si>
  <si>
    <t>XVIII. ĐIỆN QUANG</t>
  </si>
  <si>
    <t>18.0002.0001</t>
  </si>
  <si>
    <t>18.2</t>
  </si>
  <si>
    <t>Siêu âm các tuyến nước bọt</t>
  </si>
  <si>
    <t>18.0015.0001</t>
  </si>
  <si>
    <t>18.15</t>
  </si>
  <si>
    <t>Siêu âm ổ bụng (gan mật, tụy, lách, thận, bàng quang)</t>
  </si>
  <si>
    <t>18.0016.0001</t>
  </si>
  <si>
    <t>18.16</t>
  </si>
  <si>
    <t>Siêu âm hệ tiết niệu (thận, tuyến thượng thận, bàng quang, tiền liệt tuyến)</t>
  </si>
  <si>
    <t>18.0018.0001</t>
  </si>
  <si>
    <t>18.18</t>
  </si>
  <si>
    <t>Siêu âm tử cung phần phụ</t>
  </si>
  <si>
    <t>18.0020.0001</t>
  </si>
  <si>
    <t>18.20</t>
  </si>
  <si>
    <t>Siêu âm thai (thai, nhau thai, nước ối)</t>
  </si>
  <si>
    <t>18.0030.0001</t>
  </si>
  <si>
    <t>18.30</t>
  </si>
  <si>
    <t>Siêu âm tử cung buồng trứng qua đường bụng</t>
  </si>
  <si>
    <t>18.0034.0001</t>
  </si>
  <si>
    <t>18.34</t>
  </si>
  <si>
    <t>Siêu âm thai nhi trong 3 tháng đầu</t>
  </si>
  <si>
    <t>18.0035.0001</t>
  </si>
  <si>
    <t>18.35</t>
  </si>
  <si>
    <t>Siêu âm thai nhi trong 3 tháng giữa</t>
  </si>
  <si>
    <t>18.0036.0001</t>
  </si>
  <si>
    <t>18.36</t>
  </si>
  <si>
    <t>Siêu âm thai nhi trong 3 tháng cuối</t>
  </si>
  <si>
    <t>37.2A01.0003</t>
  </si>
  <si>
    <t>Siêu âm đầu dò âm đạo, trực tràng</t>
  </si>
  <si>
    <t>18.0031.0003</t>
  </si>
  <si>
    <t>18.31</t>
  </si>
  <si>
    <t>Siêu âm tử cung buồng trứng qua đường âm đạo</t>
  </si>
  <si>
    <t>37.2A01.0004</t>
  </si>
  <si>
    <t>Siêu âm Doppler màu tim hoặc mạch máu</t>
  </si>
  <si>
    <t>03.4252.0004</t>
  </si>
  <si>
    <t>3.4252</t>
  </si>
  <si>
    <t>Siêu âm tim thai qua thành bụng</t>
  </si>
  <si>
    <t>TDB</t>
  </si>
  <si>
    <t>37.2A02.0010</t>
  </si>
  <si>
    <t>Chụp X-quang phim  ≤ 24x30 cm (1 tư thế)</t>
  </si>
  <si>
    <t>Áp dụng cho 01 vị trí</t>
  </si>
  <si>
    <t>Chụp X-quang thường</t>
  </si>
  <si>
    <t>18.67</t>
  </si>
  <si>
    <t>Chụp Xquang sọ thẳng/nghiêng</t>
  </si>
  <si>
    <t>18.0085.0010</t>
  </si>
  <si>
    <t>18.85</t>
  </si>
  <si>
    <t>Chụp Xquang mỏm trâm</t>
  </si>
  <si>
    <t>18.0087.0010</t>
  </si>
  <si>
    <t>18.87</t>
  </si>
  <si>
    <t>Chụp Xquang cột sống cổ chếch hai bên</t>
  </si>
  <si>
    <t>18.98</t>
  </si>
  <si>
    <t>Chụp Xquang khung chậu thẳng</t>
  </si>
  <si>
    <t>18.0099.0010</t>
  </si>
  <si>
    <t>18.99</t>
  </si>
  <si>
    <t>Chụp Xquang xương đòn thẳng hoặc chếch</t>
  </si>
  <si>
    <t>18.0100.0010</t>
  </si>
  <si>
    <t>18.100</t>
  </si>
  <si>
    <t>Chụp Xquang khớp vai thẳng</t>
  </si>
  <si>
    <t>18.0101.0010</t>
  </si>
  <si>
    <t>18.101</t>
  </si>
  <si>
    <t>Chụp Xquang khớp vai nghiêng hoặc chếch</t>
  </si>
  <si>
    <t>18.0102.0010</t>
  </si>
  <si>
    <t>18.102</t>
  </si>
  <si>
    <t>Chụp Xquang xương bả vai thẳng nghiêng</t>
  </si>
  <si>
    <t>18.0108.0010</t>
  </si>
  <si>
    <t>18.108</t>
  </si>
  <si>
    <t>Chụp Xquang xương bàn ngón tay thẳng, nghiêng hoặc chếch</t>
  </si>
  <si>
    <t>18.0110.0010</t>
  </si>
  <si>
    <t>18.110</t>
  </si>
  <si>
    <t>Chụp Xquang khớp háng nghiêng</t>
  </si>
  <si>
    <t>18.0119.0010</t>
  </si>
  <si>
    <t>18.119</t>
  </si>
  <si>
    <t>Chụp Xquang ngực thẳng</t>
  </si>
  <si>
    <t>37.2A02.0011</t>
  </si>
  <si>
    <t>Chụp X-quang phim  ≤ 24x30 cm (2 tư thế)</t>
  </si>
  <si>
    <t>18.0068.0011</t>
  </si>
  <si>
    <t>18.68</t>
  </si>
  <si>
    <t>Chụp Xquang mặt thẳng nghiêng</t>
  </si>
  <si>
    <t>18.0090.0011</t>
  </si>
  <si>
    <t>18.90</t>
  </si>
  <si>
    <t>Chụp Xquang cột sống ngực thẳng nghiêng hoặc chếch</t>
  </si>
  <si>
    <t>18.0091.0011</t>
  </si>
  <si>
    <t>18.91</t>
  </si>
  <si>
    <t>Chụp Xquang cột sống thắt lưng thẳng nghiêng</t>
  </si>
  <si>
    <t>18.0093.0011</t>
  </si>
  <si>
    <t>18.93</t>
  </si>
  <si>
    <t>Chụp Xquang cột sống thắt lưng L5-S1 thẳng nghiêng</t>
  </si>
  <si>
    <t>18.0096.0011</t>
  </si>
  <si>
    <t>18.96</t>
  </si>
  <si>
    <t>Chụp Xquang cột sống cùng cụt thẳng nghiêng</t>
  </si>
  <si>
    <t>18.0103.0011</t>
  </si>
  <si>
    <t>18.103</t>
  </si>
  <si>
    <t>Chụp Xquang xương cánh tay thẳng nghiêng</t>
  </si>
  <si>
    <t>18.0104.0011</t>
  </si>
  <si>
    <t>18.104</t>
  </si>
  <si>
    <t>Chụp Xquang khớp khuỷu thẳng, nghiêng hoặc chếch</t>
  </si>
  <si>
    <t>18.0106.0011</t>
  </si>
  <si>
    <t>18.106</t>
  </si>
  <si>
    <t>Chụp Xquang xương cẳng tay thẳng nghiêng</t>
  </si>
  <si>
    <t>18.0107.0011</t>
  </si>
  <si>
    <t>18.107</t>
  </si>
  <si>
    <t>Chụp Xquang xương cổ tay thẳng, nghiêng hoặc chếch</t>
  </si>
  <si>
    <t>18.0111.0011</t>
  </si>
  <si>
    <t>18.111</t>
  </si>
  <si>
    <t>Chụp Xquang xương đùi thẳng nghiêng</t>
  </si>
  <si>
    <t>18.0112.0011</t>
  </si>
  <si>
    <t>18.112</t>
  </si>
  <si>
    <t>Chụp Xquang khớp gối thẳng, nghiêng hoặc chếch</t>
  </si>
  <si>
    <t>18.0113.0011</t>
  </si>
  <si>
    <t>18.113</t>
  </si>
  <si>
    <t>Chụp Xquang xương bánh chè và khớp đùi bánh chè</t>
  </si>
  <si>
    <t>18.0114.0011</t>
  </si>
  <si>
    <t>18.114</t>
  </si>
  <si>
    <t>Chụp Xquang xương cẳng chân thẳng nghiêng</t>
  </si>
  <si>
    <t>18.0115.0011</t>
  </si>
  <si>
    <t>18.115</t>
  </si>
  <si>
    <t>Chụp Xquang xương cổ chân thẳng, nghiêng hoặc chếch</t>
  </si>
  <si>
    <t>18.0116.0011</t>
  </si>
  <si>
    <t>18.116</t>
  </si>
  <si>
    <t>Chụp Xquang xương bàn, ngón chân thẳng, nghiêng hoặc chếch</t>
  </si>
  <si>
    <t>18.0117.0011</t>
  </si>
  <si>
    <t>18.117</t>
  </si>
  <si>
    <t>Chụp Xquang xương gót thẳng nghiêng</t>
  </si>
  <si>
    <t>18.0122.0011</t>
  </si>
  <si>
    <t>18.122</t>
  </si>
  <si>
    <t>Chụp Xquang khớp ức đòn thẳng chếch</t>
  </si>
  <si>
    <t>37.2A02.0012</t>
  </si>
  <si>
    <t>Chụp X-quang phim &gt; 24x30 cm (1 tư thế)</t>
  </si>
  <si>
    <t>18.0098.0012</t>
  </si>
  <si>
    <t>18.0099.0012</t>
  </si>
  <si>
    <t>18.0100.0012</t>
  </si>
  <si>
    <t>18.0101.0012</t>
  </si>
  <si>
    <t>18.0109.0012</t>
  </si>
  <si>
    <t>18.109</t>
  </si>
  <si>
    <t>Chụp Xquang khớp háng thẳng hai bên</t>
  </si>
  <si>
    <t>18.0110.0012</t>
  </si>
  <si>
    <t>18.0119.0012</t>
  </si>
  <si>
    <t>18.0125.0012</t>
  </si>
  <si>
    <t>18.125</t>
  </si>
  <si>
    <t>Chụp Xquang bụng không chuẩn bị thẳng hoặc nghiêng</t>
  </si>
  <si>
    <t>18.0067.0013</t>
  </si>
  <si>
    <t>37.2A02.0013</t>
  </si>
  <si>
    <t>Chụp X-quang phim &gt; 24x30 cm (2 tư thế)</t>
  </si>
  <si>
    <t>18.0068.0013</t>
  </si>
  <si>
    <t>18.0086.0013</t>
  </si>
  <si>
    <t>18.86</t>
  </si>
  <si>
    <t>Chụp Xquang cột sống cổ thẳng nghiêng</t>
  </si>
  <si>
    <t>18.0087.0013</t>
  </si>
  <si>
    <t>18.0090.0013</t>
  </si>
  <si>
    <t>18.0091.0013</t>
  </si>
  <si>
    <t>18.0093.0013</t>
  </si>
  <si>
    <t>18.0096.0013</t>
  </si>
  <si>
    <t>18.0100.0013</t>
  </si>
  <si>
    <t>Chụp Xquang khớp vai thẳng [thẳng và nghiêng]</t>
  </si>
  <si>
    <t>18.0102.0013</t>
  </si>
  <si>
    <t>18.0103.0013</t>
  </si>
  <si>
    <t>18.0104.0013</t>
  </si>
  <si>
    <t>18.0106.0013</t>
  </si>
  <si>
    <t>18.0107.0013</t>
  </si>
  <si>
    <t>18.0108.0013</t>
  </si>
  <si>
    <t>18.0111.0013</t>
  </si>
  <si>
    <t>18.0112.0013</t>
  </si>
  <si>
    <t>18.0114.0013</t>
  </si>
  <si>
    <t>18.0115.0013</t>
  </si>
  <si>
    <t>18.0116.0013</t>
  </si>
  <si>
    <t>18.0119.0013</t>
  </si>
  <si>
    <t>Chụp Xquang ngực thẳng [thẳng và nghiêng]</t>
  </si>
  <si>
    <t>18.0125.0013</t>
  </si>
  <si>
    <t>Chụp Xquang bụng không chuẩn bị thẳng hoặc nghiêng [thẳng và nghiêng]</t>
  </si>
  <si>
    <t>37.2A03.0028</t>
  </si>
  <si>
    <t>Chụp X-quang số hóa 1 phim</t>
  </si>
  <si>
    <t>Chụp Xquang số hóa</t>
  </si>
  <si>
    <t>18.0067.0028</t>
  </si>
  <si>
    <t>18.0068.0028</t>
  </si>
  <si>
    <t>18.0085.0028</t>
  </si>
  <si>
    <t>18.0086.0028</t>
  </si>
  <si>
    <t>18.0090.0028</t>
  </si>
  <si>
    <t>18.0091.0028</t>
  </si>
  <si>
    <t>18.0093.0028</t>
  </si>
  <si>
    <t>18.0096.0028</t>
  </si>
  <si>
    <t>18.0098.0028</t>
  </si>
  <si>
    <t>18.0099.0028</t>
  </si>
  <si>
    <t>18.0100.0028</t>
  </si>
  <si>
    <t>18.0101.0028</t>
  </si>
  <si>
    <t>18.0102.0028</t>
  </si>
  <si>
    <t>18.0103.0028</t>
  </si>
  <si>
    <t>18.0104.0028</t>
  </si>
  <si>
    <t>18.0106.0028</t>
  </si>
  <si>
    <t>18.0107.0028</t>
  </si>
  <si>
    <t>18.0108.0028</t>
  </si>
  <si>
    <t>18.0109.0028</t>
  </si>
  <si>
    <t>18.0110.0028</t>
  </si>
  <si>
    <t>18.0111.0028</t>
  </si>
  <si>
    <t>18.0112.0028</t>
  </si>
  <si>
    <t>18.0114.0028</t>
  </si>
  <si>
    <t>18.0115.0028</t>
  </si>
  <si>
    <t>18.0116.0028</t>
  </si>
  <si>
    <t>18.0117.0028</t>
  </si>
  <si>
    <t>18.0119.0028</t>
  </si>
  <si>
    <t>18.0125.0028</t>
  </si>
  <si>
    <t>37.2A03.0029</t>
  </si>
  <si>
    <t>Chụp X-quang số hóa 2 phim</t>
  </si>
  <si>
    <t>18.0067.0029</t>
  </si>
  <si>
    <t>18.0068.0029</t>
  </si>
  <si>
    <t>18.0086.0029</t>
  </si>
  <si>
    <t>18.0090.0029</t>
  </si>
  <si>
    <t>18.0091.0029</t>
  </si>
  <si>
    <t>18.0093.0029</t>
  </si>
  <si>
    <t>18.0096.0029</t>
  </si>
  <si>
    <t>18.0100.0029</t>
  </si>
  <si>
    <t>18.0102.0029</t>
  </si>
  <si>
    <t>18.0103.0029</t>
  </si>
  <si>
    <t>18.0104.0029</t>
  </si>
  <si>
    <t>18.0106.0029</t>
  </si>
  <si>
    <t>18.0107.0029</t>
  </si>
  <si>
    <t>18.0108.0029</t>
  </si>
  <si>
    <t>18.0111.0029</t>
  </si>
  <si>
    <t>18.0112.0029</t>
  </si>
  <si>
    <t>18.0113.0029</t>
  </si>
  <si>
    <t>18.0114.0029</t>
  </si>
  <si>
    <t>18.0115.0029</t>
  </si>
  <si>
    <t>18.0116.0029</t>
  </si>
  <si>
    <t>18.0117.0029</t>
  </si>
  <si>
    <t>18.0119.0029</t>
  </si>
  <si>
    <t>18.0125.0029</t>
  </si>
  <si>
    <t>18.0088.0030</t>
  </si>
  <si>
    <t>37.2A03.0030</t>
  </si>
  <si>
    <t>18.88</t>
  </si>
  <si>
    <t>Chụp Xquang cột sống cổ động, nghiêng 3 tư thế</t>
  </si>
  <si>
    <t>Chụp X-quang số hóa 3 phim</t>
  </si>
  <si>
    <t>18.0097.0030</t>
  </si>
  <si>
    <t>18.97</t>
  </si>
  <si>
    <t>Chụp Xquang khớp cùng chậu thẳng chếch hai bên</t>
  </si>
  <si>
    <t>XXI. THĂM DÒ CHỨC NĂNG</t>
  </si>
  <si>
    <t>4883/QĐ-BYT</t>
  </si>
  <si>
    <t>01.0065.0071</t>
  </si>
  <si>
    <t>37.8B00.0071</t>
  </si>
  <si>
    <t>1.65</t>
  </si>
  <si>
    <t>Bóp bóng Ambu qua mặt nạ</t>
  </si>
  <si>
    <t>Bơm rửa khoang màng phổi</t>
  </si>
  <si>
    <t>Các thủ thuật và dịch vụ Nội soi</t>
  </si>
  <si>
    <t>01.0158.0074</t>
  </si>
  <si>
    <t>37.8B00.0074</t>
  </si>
  <si>
    <t>1.158</t>
  </si>
  <si>
    <t>Cấp cứu ngừng tuần hoàn hô hấp cơ bản</t>
  </si>
  <si>
    <t>Cấp cứu ngừng tuần hoàn</t>
  </si>
  <si>
    <t>Bao gồm cả bóng dùng nhiều lần.</t>
  </si>
  <si>
    <t>03.0113.0074</t>
  </si>
  <si>
    <t>3.113</t>
  </si>
  <si>
    <t>Cấp cứu ngừng tuần hoàn hô hấp</t>
  </si>
  <si>
    <t>13.200</t>
  </si>
  <si>
    <t>Bóp bóng Ambu, thổi ngạt sơ sinh</t>
  </si>
  <si>
    <t>37.8B00.0075</t>
  </si>
  <si>
    <t>Cắt chỉ</t>
  </si>
  <si>
    <t>Chỉ áp dụng với người bệnh ngoại trú.</t>
  </si>
  <si>
    <t>Cắt chỉ khâu kết mạc</t>
  </si>
  <si>
    <t>03.1703.0075</t>
  </si>
  <si>
    <t>3.1703</t>
  </si>
  <si>
    <t>Cắt chỉ khâu da</t>
  </si>
  <si>
    <t>03.3826.0075</t>
  </si>
  <si>
    <t>3.3826</t>
  </si>
  <si>
    <t>Thay băng, cắt chỉ vết mổ</t>
  </si>
  <si>
    <t>10.9004.0075</t>
  </si>
  <si>
    <t>14.0112.0075</t>
  </si>
  <si>
    <t>14.112</t>
  </si>
  <si>
    <t>Cắt chỉ sau phẫu thuật sụp mi</t>
  </si>
  <si>
    <t>14.0203.0075</t>
  </si>
  <si>
    <t>14.203</t>
  </si>
  <si>
    <t>Cắt chỉ khâu da mi đơn giản</t>
  </si>
  <si>
    <t>14.0204.0075</t>
  </si>
  <si>
    <t>14.204</t>
  </si>
  <si>
    <t>15.0302.0075</t>
  </si>
  <si>
    <t>15.302</t>
  </si>
  <si>
    <t>Cắt chỉ sau phẫu thuật</t>
  </si>
  <si>
    <t>XXII. HUYẾT HỌC TRUYỀN MÁU</t>
  </si>
  <si>
    <t>01.0216.0103</t>
  </si>
  <si>
    <t>37.8B00.0103</t>
  </si>
  <si>
    <t>1.216</t>
  </si>
  <si>
    <t>Đặt ống thông dạ dày</t>
  </si>
  <si>
    <t xml:space="preserve">Đặt sonde dạ dày </t>
  </si>
  <si>
    <t>02.0244.0103</t>
  </si>
  <si>
    <t>2.244</t>
  </si>
  <si>
    <t>37.8B00.0114</t>
  </si>
  <si>
    <t>Hút đờm</t>
  </si>
  <si>
    <t>02.0150.0114</t>
  </si>
  <si>
    <t>2.150</t>
  </si>
  <si>
    <t>Hút đờm hầu họng</t>
  </si>
  <si>
    <t>37.8B00.0135</t>
  </si>
  <si>
    <t>Nội soi thực quản-dạ dày- tá tràng ống mềm không sinh thiết</t>
  </si>
  <si>
    <t>20.0080.0135</t>
  </si>
  <si>
    <t>20.80</t>
  </si>
  <si>
    <t>Nội soi thực quản, dạ dày, tá tràng</t>
  </si>
  <si>
    <t>02.0259.0137</t>
  </si>
  <si>
    <t>37.8B00.0137</t>
  </si>
  <si>
    <t>2.259</t>
  </si>
  <si>
    <t>Nội soi đại trực tràng toàn bộ ống mềm không sinh thiết</t>
  </si>
  <si>
    <t>Nội soi đại trực tràng ống mềm không sinh thiết</t>
  </si>
  <si>
    <t>Nội soi đại tràng sigma</t>
  </si>
  <si>
    <t>20.0081.0137</t>
  </si>
  <si>
    <t>20.81</t>
  </si>
  <si>
    <t>02.0256.0139</t>
  </si>
  <si>
    <t>37.8B00.0139</t>
  </si>
  <si>
    <t>2.256</t>
  </si>
  <si>
    <t>Nội soi trực tràng ống mềm</t>
  </si>
  <si>
    <t>Nội soi trực tràng ống mềm không sinh thiết</t>
  </si>
  <si>
    <t>02.0308.0139</t>
  </si>
  <si>
    <t>2.308</t>
  </si>
  <si>
    <t>37.8B00.0200</t>
  </si>
  <si>
    <t>Thay băng vết thương hoặc mổ chiều dài  ≤ 15cm</t>
  </si>
  <si>
    <t>Chỉ áp dụng với người bệnh ngoại trú. Đối với người bệnh nội trú theo quy định của Bộ Y tế.</t>
  </si>
  <si>
    <t>03.3826.0200</t>
  </si>
  <si>
    <t>03.3911.0200</t>
  </si>
  <si>
    <t>3.3911</t>
  </si>
  <si>
    <t>Thay băng, cắt chỉ</t>
  </si>
  <si>
    <t>37.8B00.0210</t>
  </si>
  <si>
    <t xml:space="preserve">Thông đái </t>
  </si>
  <si>
    <t>01.0164.0210</t>
  </si>
  <si>
    <t>1.164</t>
  </si>
  <si>
    <t>Thông bàng quang</t>
  </si>
  <si>
    <t>03.0133.0210</t>
  </si>
  <si>
    <t>3.133</t>
  </si>
  <si>
    <t>Thông tiểu</t>
  </si>
  <si>
    <t>01.0221.0211</t>
  </si>
  <si>
    <t>37.8B00.0211</t>
  </si>
  <si>
    <t>1.221</t>
  </si>
  <si>
    <t>Thụt tháo</t>
  </si>
  <si>
    <t>Thụt tháo phân hoặc Đặt sonde hậu môn</t>
  </si>
  <si>
    <t>01.0222.0211</t>
  </si>
  <si>
    <t>1.222</t>
  </si>
  <si>
    <t>Thụt giữ</t>
  </si>
  <si>
    <t>02.0339.0211</t>
  </si>
  <si>
    <t>2.339</t>
  </si>
  <si>
    <t>Thụt tháo phân</t>
  </si>
  <si>
    <t>03.0178.0211</t>
  </si>
  <si>
    <t>3.178</t>
  </si>
  <si>
    <t>Đặt sonde hậu môn</t>
  </si>
  <si>
    <t>03.0179.0211</t>
  </si>
  <si>
    <t>3.179</t>
  </si>
  <si>
    <t>03.2357.0211</t>
  </si>
  <si>
    <t>3.2357</t>
  </si>
  <si>
    <t>03.2358.0211</t>
  </si>
  <si>
    <t>3.2358</t>
  </si>
  <si>
    <t>03.2387.0212</t>
  </si>
  <si>
    <t>37.8B00.0212</t>
  </si>
  <si>
    <t>3.2387</t>
  </si>
  <si>
    <t>Tiêm trong da</t>
  </si>
  <si>
    <t>Tiêm (bắp hoặc dưới da hoặctĩnh mạch)</t>
  </si>
  <si>
    <t>Chỉ áp dụng với người bệnh ngoại trú; chưa bao gồm thuốc tiêm.</t>
  </si>
  <si>
    <t>03.2388.0212</t>
  </si>
  <si>
    <t>3.2388</t>
  </si>
  <si>
    <t>Tiêm dưới da</t>
  </si>
  <si>
    <t>03.2389.0212</t>
  </si>
  <si>
    <t>3.2389</t>
  </si>
  <si>
    <t>Tiêm bắp thịt</t>
  </si>
  <si>
    <t>03.2390.0212</t>
  </si>
  <si>
    <t>3.2390</t>
  </si>
  <si>
    <t>Tiêm tĩnh mạch</t>
  </si>
  <si>
    <t>14.0290.0212</t>
  </si>
  <si>
    <t>14.290</t>
  </si>
  <si>
    <t>Tiêm trong da, tiêm dưới da, tiêm bắp thịt</t>
  </si>
  <si>
    <t>14.0291.0212</t>
  </si>
  <si>
    <t>14.291</t>
  </si>
  <si>
    <t>Tiêm tĩnh mạch, truyền tĩnh mạch</t>
  </si>
  <si>
    <t>01.0006.0215</t>
  </si>
  <si>
    <t>37.8B00.0215</t>
  </si>
  <si>
    <t>1.6</t>
  </si>
  <si>
    <t>Đặt catheter tĩnh mạch ngoại biên</t>
  </si>
  <si>
    <t>Truyền tĩnh mạch</t>
  </si>
  <si>
    <t>Chỉ áp dụng với người bệnh ngoại trú; chưa bao gồm thuốc và dịch truyền.</t>
  </si>
  <si>
    <t>03.2391.0215</t>
  </si>
  <si>
    <t>3.2391</t>
  </si>
  <si>
    <t>03.2245.0216</t>
  </si>
  <si>
    <t>37.8B00.0216</t>
  </si>
  <si>
    <t>3.2245</t>
  </si>
  <si>
    <t>Khâu vết thương phần mềm vùng đầu cổ</t>
  </si>
  <si>
    <t xml:space="preserve">Khâu vết thương phần mềm tổn thương nông chiều dài &lt; l0 cm </t>
  </si>
  <si>
    <t>03.3827.0216</t>
  </si>
  <si>
    <t>3.3827</t>
  </si>
  <si>
    <t>Khâu vết thương phần mềm dài dưới 10cm</t>
  </si>
  <si>
    <t>15.0051.0216</t>
  </si>
  <si>
    <t>15.51</t>
  </si>
  <si>
    <t>Khâu vết rách vành tai</t>
  </si>
  <si>
    <t>15.0301.0216</t>
  </si>
  <si>
    <t>15.301</t>
  </si>
  <si>
    <t>Khâu vết thương đơn giản vùng đầu, mặt, cổ</t>
  </si>
  <si>
    <t>03.2245.0217</t>
  </si>
  <si>
    <t>37.8B00.0217</t>
  </si>
  <si>
    <t xml:space="preserve">Khâu vết thương phần mềm tổn thương nông chiều dài ≥ l0 cm </t>
  </si>
  <si>
    <t>03.2245.0218</t>
  </si>
  <si>
    <t>37.8B00.0218</t>
  </si>
  <si>
    <t xml:space="preserve">Khâu vết thương phần mềm tổn thương sâu chiều dài &lt; l0 cm </t>
  </si>
  <si>
    <t>03.3827.0218</t>
  </si>
  <si>
    <t>15.0301.0218</t>
  </si>
  <si>
    <t>Y học dân tộc và Phục hồi chức năng</t>
  </si>
  <si>
    <t>VIII. Y HỌC CỔ TRUYỀN</t>
  </si>
  <si>
    <t>37.8C00.0224</t>
  </si>
  <si>
    <t>Châm (kim ngắn)</t>
  </si>
  <si>
    <t>08.0010.0224</t>
  </si>
  <si>
    <t>8.10</t>
  </si>
  <si>
    <t>Chích lể</t>
  </si>
  <si>
    <t>37.8C00.0228</t>
  </si>
  <si>
    <t>Chườm ngải</t>
  </si>
  <si>
    <t>Cứu (Ngải cứu, túi chườm)</t>
  </si>
  <si>
    <t>Cứu điều trị đau lưng thể hàn</t>
  </si>
  <si>
    <t>Cứu điều trị đau vai gáy cấp thể hàn</t>
  </si>
  <si>
    <t>Cứu điều trị ngoại cảm phong hàn</t>
  </si>
  <si>
    <t>Cứu điều trị liệt chi trên thể hàn</t>
  </si>
  <si>
    <t>Cứu điều trị liệt chi dưới thể hàn</t>
  </si>
  <si>
    <t>Cứu điều trị liệt nửa người thể hàn</t>
  </si>
  <si>
    <t>Cứu điều trị giảm khứu giác thể hàn</t>
  </si>
  <si>
    <t>Cứu điều trị khàn tiếng thể hàn</t>
  </si>
  <si>
    <t>Cứu điều trị đau đầu, đau nửa đầu thể hàn</t>
  </si>
  <si>
    <t>Cứu điều trị rối loạn cảm giác đầu chi thể hàn</t>
  </si>
  <si>
    <t>Cứu điều trị đái dầm thể hàn</t>
  </si>
  <si>
    <t>Cứu điều trị bí đái thể hàn</t>
  </si>
  <si>
    <t>Cứu điều trị rối loạn thần kinh thực vật thể hàn</t>
  </si>
  <si>
    <t>Cứu điều trị cảm cúm thể hàn</t>
  </si>
  <si>
    <t>08.0009.0228</t>
  </si>
  <si>
    <t>8.9</t>
  </si>
  <si>
    <t>Cứu</t>
  </si>
  <si>
    <t>08.0027.0228</t>
  </si>
  <si>
    <t>8.27</t>
  </si>
  <si>
    <t>08.0451.0228</t>
  </si>
  <si>
    <t>8.451</t>
  </si>
  <si>
    <t>Cứu điều trị hội chứng thắt lưng- hông thể phong hàn</t>
  </si>
  <si>
    <t>08.0452.0228</t>
  </si>
  <si>
    <t>8.452</t>
  </si>
  <si>
    <t>08.0453.0228</t>
  </si>
  <si>
    <t>8.453</t>
  </si>
  <si>
    <t>Cứu điều trị nấc thể hàn</t>
  </si>
  <si>
    <t>08.0454.0228</t>
  </si>
  <si>
    <t>8.454</t>
  </si>
  <si>
    <t>08.0455.0228</t>
  </si>
  <si>
    <t>8.455</t>
  </si>
  <si>
    <t>08.0456.0228</t>
  </si>
  <si>
    <t>8.456</t>
  </si>
  <si>
    <t>08.0457.0228</t>
  </si>
  <si>
    <t>8.457</t>
  </si>
  <si>
    <t>08.0458.0228</t>
  </si>
  <si>
    <t>8.458</t>
  </si>
  <si>
    <t>08.0459.0228</t>
  </si>
  <si>
    <t>8.459</t>
  </si>
  <si>
    <t>08.0460.0228</t>
  </si>
  <si>
    <t>8.460</t>
  </si>
  <si>
    <t>Cứu điều trị liệt dây thần kinh số VII ngoại biên thể hàn</t>
  </si>
  <si>
    <t>08.0461.0228</t>
  </si>
  <si>
    <t>8.461</t>
  </si>
  <si>
    <t>08.0462.0228</t>
  </si>
  <si>
    <t>8.462</t>
  </si>
  <si>
    <t>Cứu điều trị giảm thính lực thể hàn</t>
  </si>
  <si>
    <t>08.0463.0228</t>
  </si>
  <si>
    <t>8.463</t>
  </si>
  <si>
    <t>Cứu hỗ trợ điều trị bệnh tự kỷ thể hàn</t>
  </si>
  <si>
    <t>08.0464.0228</t>
  </si>
  <si>
    <t>8.464</t>
  </si>
  <si>
    <t>Cứu điều trị chậm phát triển trí tuệ ở trẻ bại não</t>
  </si>
  <si>
    <t>08.0465.0228</t>
  </si>
  <si>
    <t>8.465</t>
  </si>
  <si>
    <t>Cứu điều trị di tinh thể hàn</t>
  </si>
  <si>
    <t>08.0466.0228</t>
  </si>
  <si>
    <t>8.466</t>
  </si>
  <si>
    <t>Cứu điều trị liệt dương thể hàn</t>
  </si>
  <si>
    <t>08.0467.0228</t>
  </si>
  <si>
    <t>8.467</t>
  </si>
  <si>
    <t>Cứu điều trị rối loạn tiểu tiện thể hàn</t>
  </si>
  <si>
    <t>08.0468.0228</t>
  </si>
  <si>
    <t>8.468</t>
  </si>
  <si>
    <t>08.0469.0228</t>
  </si>
  <si>
    <t>8.469</t>
  </si>
  <si>
    <t>Cứu điều trị sa tử cung thể hàn</t>
  </si>
  <si>
    <t>08.0470.0228</t>
  </si>
  <si>
    <t>8.470</t>
  </si>
  <si>
    <t>Cứu điều trị đau bụng kinh thể hàn</t>
  </si>
  <si>
    <t>08.0471.0228</t>
  </si>
  <si>
    <t>8.471</t>
  </si>
  <si>
    <t>Cứu điều trị rối loạn kinh nguyệt thể hàn</t>
  </si>
  <si>
    <t>08.0472.0228</t>
  </si>
  <si>
    <t>8.472</t>
  </si>
  <si>
    <t>08.0473.0228</t>
  </si>
  <si>
    <t>8.473</t>
  </si>
  <si>
    <t>08.0474.0228</t>
  </si>
  <si>
    <t>8.474</t>
  </si>
  <si>
    <t>08.0475.0228</t>
  </si>
  <si>
    <t>8.475</t>
  </si>
  <si>
    <t>08.0476.0228</t>
  </si>
  <si>
    <t>8.476</t>
  </si>
  <si>
    <t>08.0477.0228</t>
  </si>
  <si>
    <t>8.477</t>
  </si>
  <si>
    <t>Cứu điều trị rối loạn tiêu hóa thể hàn</t>
  </si>
  <si>
    <t>8.5</t>
  </si>
  <si>
    <t>Điện châm</t>
  </si>
  <si>
    <t>37.8C00.0230</t>
  </si>
  <si>
    <t>Điện châm (kim ngắn)</t>
  </si>
  <si>
    <t>Điện châm điều trị liệt chi trên</t>
  </si>
  <si>
    <t>Điện châm điều trị giảm khứu giác</t>
  </si>
  <si>
    <t>Điện châm điều trị khàn tiếng</t>
  </si>
  <si>
    <t>Điện châm điều trị hội chứng ngoại tháp</t>
  </si>
  <si>
    <t>Điện châm điều trị chắp lẹo</t>
  </si>
  <si>
    <t>Điện châm điều trị viêm kết mạc</t>
  </si>
  <si>
    <t>Điện châm điều trị viêm thần kinh thị giác sau giai đoạn cấp</t>
  </si>
  <si>
    <t>Điện châm điều trị hội chứng tiền đình</t>
  </si>
  <si>
    <t>Điện châm điều trị rối loạn cảm giác đầu chi</t>
  </si>
  <si>
    <t>Điện châm điều trị cơn đau quặn thận</t>
  </si>
  <si>
    <t>Điện châm điều trị rối loạn thần kinh thực vật</t>
  </si>
  <si>
    <t>Điện châm điều trị liệt tứ chi do chấn thương cột sống</t>
  </si>
  <si>
    <t>Điện châm điều trị giảm đau do ung thư</t>
  </si>
  <si>
    <t>Điện châm điều trị đau răng</t>
  </si>
  <si>
    <t>Điện châm điều trị viêm mũi xoang</t>
  </si>
  <si>
    <t>Điện châm điều trị huyết áp thấp</t>
  </si>
  <si>
    <t>08.0005.0230</t>
  </si>
  <si>
    <t>08.0278.0230</t>
  </si>
  <si>
    <t>8.278</t>
  </si>
  <si>
    <t>08.0279.0230</t>
  </si>
  <si>
    <t>8.279</t>
  </si>
  <si>
    <t>08.0280.0230</t>
  </si>
  <si>
    <t>8.280</t>
  </si>
  <si>
    <t>Điện châm điều trị thiểu năng tuần hoàn não mạn tính</t>
  </si>
  <si>
    <t>08.0281.0230</t>
  </si>
  <si>
    <t>8.281</t>
  </si>
  <si>
    <t>Điện châm điều trị hội chứng stress</t>
  </si>
  <si>
    <t>08.0282.0230</t>
  </si>
  <si>
    <t>8.282</t>
  </si>
  <si>
    <t>Điện châm điều trị cảm mạo</t>
  </si>
  <si>
    <t>08.0283.0230</t>
  </si>
  <si>
    <t>8.283</t>
  </si>
  <si>
    <t>Điện châm điều trị viêm amidan</t>
  </si>
  <si>
    <t>08.0284.0230</t>
  </si>
  <si>
    <t>8.284</t>
  </si>
  <si>
    <t>Điện châm điều trị trĩ</t>
  </si>
  <si>
    <t>08.0285.0230</t>
  </si>
  <si>
    <t>8.285</t>
  </si>
  <si>
    <t>Điện châm điều trị phục hồi chức năng cho trẻ bại liệt</t>
  </si>
  <si>
    <t>08.0287.0230</t>
  </si>
  <si>
    <t>8.287</t>
  </si>
  <si>
    <t>Điện châm điều trị liệt tay do tổn thương đám rối cánh tay ở trẻ em</t>
  </si>
  <si>
    <t>08.0288.0230</t>
  </si>
  <si>
    <t>8.288</t>
  </si>
  <si>
    <t>Điện châm điều trị chậm phát triển trí tuệ ở trẻ bại não</t>
  </si>
  <si>
    <t>08.0289.0230</t>
  </si>
  <si>
    <t>8.289</t>
  </si>
  <si>
    <t>Điện châm điều trị phục hồi chức năng vận động ở trẻ bại não</t>
  </si>
  <si>
    <t>08.0290.0230</t>
  </si>
  <si>
    <t>8.290</t>
  </si>
  <si>
    <t>08.0291.0230</t>
  </si>
  <si>
    <t>8.291</t>
  </si>
  <si>
    <t>Điện châm điều trị viêm bàng quang</t>
  </si>
  <si>
    <t>08.0292.0230</t>
  </si>
  <si>
    <t>8.292</t>
  </si>
  <si>
    <t>Điện châm điều trị rối loạn tiểu tiện</t>
  </si>
  <si>
    <t>08.0293.0230</t>
  </si>
  <si>
    <t>8.293</t>
  </si>
  <si>
    <t>Điện châm điều trị bí đái cơ năng</t>
  </si>
  <si>
    <t>08.0294.0230</t>
  </si>
  <si>
    <t>8.294</t>
  </si>
  <si>
    <t>Điện châm điều trị sa tử cung</t>
  </si>
  <si>
    <t>08.0295.0230</t>
  </si>
  <si>
    <t>8.295</t>
  </si>
  <si>
    <t>Điện châm điều trị hội chứng tiền mãn kinh</t>
  </si>
  <si>
    <t>08.0296.0230</t>
  </si>
  <si>
    <t>8.296</t>
  </si>
  <si>
    <t>08.0297.0230</t>
  </si>
  <si>
    <t>8.297</t>
  </si>
  <si>
    <t>Điện châm điều trị rối loạn thần kinh chức năng sau chấn thương sọ não</t>
  </si>
  <si>
    <t>08.0298.0230</t>
  </si>
  <si>
    <t>8.298</t>
  </si>
  <si>
    <t>08.0299.0230</t>
  </si>
  <si>
    <t>8.299</t>
  </si>
  <si>
    <t>08.0300.0230</t>
  </si>
  <si>
    <t>8.300</t>
  </si>
  <si>
    <t>08.0301.0230</t>
  </si>
  <si>
    <t>8.301</t>
  </si>
  <si>
    <t>08.0302.0230</t>
  </si>
  <si>
    <t>8.302</t>
  </si>
  <si>
    <t>08.0303.0230</t>
  </si>
  <si>
    <t>8.303</t>
  </si>
  <si>
    <t>Điện châm điều trị đau hố mắt</t>
  </si>
  <si>
    <t>08.0304.0230</t>
  </si>
  <si>
    <t>8.304</t>
  </si>
  <si>
    <t>08.0305.0230</t>
  </si>
  <si>
    <t>8.305</t>
  </si>
  <si>
    <t>08.0306.0230</t>
  </si>
  <si>
    <t>8.306</t>
  </si>
  <si>
    <t>Điện châm điều trị lác cơ năng</t>
  </si>
  <si>
    <t>08.0307.0230</t>
  </si>
  <si>
    <t>8.307</t>
  </si>
  <si>
    <t>Điện châm điều trị rối loạn cảm giác nông</t>
  </si>
  <si>
    <t>08.0310.0230</t>
  </si>
  <si>
    <t>8.310</t>
  </si>
  <si>
    <t>08.0311.0230</t>
  </si>
  <si>
    <t>8.311</t>
  </si>
  <si>
    <t>Điện châm điều trị rối loạn tiêu hóa</t>
  </si>
  <si>
    <t>08.0312.0230</t>
  </si>
  <si>
    <t>8.312</t>
  </si>
  <si>
    <t>08.0313.0230</t>
  </si>
  <si>
    <t>8.313</t>
  </si>
  <si>
    <t>Điện châm điều trị đau do thoái hóa khớp</t>
  </si>
  <si>
    <t>08.0314.0230</t>
  </si>
  <si>
    <t>8.314</t>
  </si>
  <si>
    <t>Điện châm điều trị ù tai</t>
  </si>
  <si>
    <t>08.0315.0230</t>
  </si>
  <si>
    <t>8.315</t>
  </si>
  <si>
    <t>08.0316.0230</t>
  </si>
  <si>
    <t>8.316</t>
  </si>
  <si>
    <t>Điện châm điều trị liệt do tổn thương đám rối dây thần kinh</t>
  </si>
  <si>
    <t>08.0317.0230</t>
  </si>
  <si>
    <t>8.317</t>
  </si>
  <si>
    <t>08.0318.0230</t>
  </si>
  <si>
    <t>8.318</t>
  </si>
  <si>
    <t>08.0319.0230</t>
  </si>
  <si>
    <t>8.319</t>
  </si>
  <si>
    <t>Điện châm điều trị giảm đau do zona</t>
  </si>
  <si>
    <t>08.0320.0230</t>
  </si>
  <si>
    <t>8.320</t>
  </si>
  <si>
    <t>Điện châm điều trị liệt do viêm đa rễ, đa dây thần kinh</t>
  </si>
  <si>
    <t>08.0321.0230</t>
  </si>
  <si>
    <t>8.321</t>
  </si>
  <si>
    <t>Điện châm điều trị chứng tic cơ mặt</t>
  </si>
  <si>
    <t>08.0479.0235</t>
  </si>
  <si>
    <t>37.8C00.0235</t>
  </si>
  <si>
    <t>8.479</t>
  </si>
  <si>
    <t>Giác hơi điều trị ngoại cảm phong hàn</t>
  </si>
  <si>
    <t>Giác hơi</t>
  </si>
  <si>
    <t>08.0480.0235</t>
  </si>
  <si>
    <t>8.480</t>
  </si>
  <si>
    <t>Giác hơi điều trị ngoại cảm phong nhiệt</t>
  </si>
  <si>
    <t>08.0481.0235</t>
  </si>
  <si>
    <t>8.481</t>
  </si>
  <si>
    <t>Giác hơi điều trị các chứng đau</t>
  </si>
  <si>
    <t>08.0482.0235</t>
  </si>
  <si>
    <t>8.482</t>
  </si>
  <si>
    <t>Giác hơi điều trị cảm cúm</t>
  </si>
  <si>
    <t>08.0485.0235</t>
  </si>
  <si>
    <t>8.485</t>
  </si>
  <si>
    <t>37.8C00.0252</t>
  </si>
  <si>
    <t>Sắc thuốc thang (1 thang)</t>
  </si>
  <si>
    <t>Đã bao gồm chi phí đóng gói thuốc, chưa bao gồm tiền thuốc.</t>
  </si>
  <si>
    <t>Sắc thuốc thang</t>
  </si>
  <si>
    <t>08.0022.0252</t>
  </si>
  <si>
    <t>8.22</t>
  </si>
  <si>
    <t>08.0028.0259</t>
  </si>
  <si>
    <t>37.8C00.0259</t>
  </si>
  <si>
    <t>8.28</t>
  </si>
  <si>
    <t>Luyện tập dưỡng sinh</t>
  </si>
  <si>
    <t>Tập dưỡng sinh</t>
  </si>
  <si>
    <t>37.8C00.0271</t>
  </si>
  <si>
    <t>Thuỷ châm</t>
  </si>
  <si>
    <t>Chưa bao gồm thuốc.</t>
  </si>
  <si>
    <t>Thuỷ châm điều trị liệt chi trên</t>
  </si>
  <si>
    <t>Thuỷ châm điều trị mất ngủ</t>
  </si>
  <si>
    <t>Thuỷ châm điều trị sụp mi</t>
  </si>
  <si>
    <t>Thuỷ châm điều trị hội chứng tiền đình</t>
  </si>
  <si>
    <t>Thuỷ châm điều trị hen phế quản</t>
  </si>
  <si>
    <t>Thuỷ châm điều trị huyết áp thấp</t>
  </si>
  <si>
    <t>Thuỷ châm điều trị đau lưng</t>
  </si>
  <si>
    <t>Thuỷ châm điều trị viêm quanh khớp vai</t>
  </si>
  <si>
    <t>Thuỷ châm điều trị đái dầm</t>
  </si>
  <si>
    <t>Thuỷ châm điều trị đau răng</t>
  </si>
  <si>
    <t>08.0006.0271</t>
  </si>
  <si>
    <t>8.6</t>
  </si>
  <si>
    <t>Thủy châm</t>
  </si>
  <si>
    <t>08.0322.0271</t>
  </si>
  <si>
    <t>8.322</t>
  </si>
  <si>
    <t>Thuỷ châm điều trị hội chứng thắt lưng- hông</t>
  </si>
  <si>
    <t>08.0324.0271</t>
  </si>
  <si>
    <t>8.324</t>
  </si>
  <si>
    <t>08.0326.0271</t>
  </si>
  <si>
    <t>8.326</t>
  </si>
  <si>
    <t>Thuỷ châm điều trị nấc</t>
  </si>
  <si>
    <t>08.0327.0271</t>
  </si>
  <si>
    <t>8.327</t>
  </si>
  <si>
    <t>Thuỷ châm điều trị cảm mạo, cúm</t>
  </si>
  <si>
    <t>08.0328.0271</t>
  </si>
  <si>
    <t>8.328</t>
  </si>
  <si>
    <t>Thuỷ châm điều trị viêm amydan</t>
  </si>
  <si>
    <t>08.0330.0271</t>
  </si>
  <si>
    <t>8.330</t>
  </si>
  <si>
    <t>Thuỷ châm điều trị liệt nửa người do tai biến mạch máu não</t>
  </si>
  <si>
    <t>08.0331.0271</t>
  </si>
  <si>
    <t>8.331</t>
  </si>
  <si>
    <t>Thuỷ châm điều trị hội chứng dạ dày tá tràng</t>
  </si>
  <si>
    <t>08.0335.0271</t>
  </si>
  <si>
    <t>8.335</t>
  </si>
  <si>
    <t>Thuỷ châm điều trị mày đay</t>
  </si>
  <si>
    <t>08.0336.0271</t>
  </si>
  <si>
    <t>8.336</t>
  </si>
  <si>
    <t>Thuỷ châm điều trị bệnh viêm mũi dị ứng</t>
  </si>
  <si>
    <t>08.0338.0271</t>
  </si>
  <si>
    <t>8.338</t>
  </si>
  <si>
    <t>Thuỷ châm điều trị bại liệt trẻ em</t>
  </si>
  <si>
    <t>08.0340.0271</t>
  </si>
  <si>
    <t>8.340</t>
  </si>
  <si>
    <t>Thuỷ châm điều trị liệt trẻ em</t>
  </si>
  <si>
    <t>08.0347.0271</t>
  </si>
  <si>
    <t>8.347</t>
  </si>
  <si>
    <t>Thuỷ châm điều trị hội chứng tiền mãn kinh</t>
  </si>
  <si>
    <t>08.0348.0271</t>
  </si>
  <si>
    <t>8.348</t>
  </si>
  <si>
    <t>Thuỷ châm điều trị thống kinh</t>
  </si>
  <si>
    <t>08.0349.0271</t>
  </si>
  <si>
    <t>8.349</t>
  </si>
  <si>
    <t>Thuỷ châm điều trị rối loạn kinh nguyệt</t>
  </si>
  <si>
    <t>08.0350.0271</t>
  </si>
  <si>
    <t>8.350</t>
  </si>
  <si>
    <t>08.0351.0271</t>
  </si>
  <si>
    <t>8.351</t>
  </si>
  <si>
    <t>08.0352.0271</t>
  </si>
  <si>
    <t>8.352</t>
  </si>
  <si>
    <t>Thuỷ châm điều trị đau vai gáy</t>
  </si>
  <si>
    <t>08.0353.0271</t>
  </si>
  <si>
    <t>8.353</t>
  </si>
  <si>
    <t>08.0354.0271</t>
  </si>
  <si>
    <t>8.354</t>
  </si>
  <si>
    <t>08.0355.0271</t>
  </si>
  <si>
    <t>8.355</t>
  </si>
  <si>
    <t>Thuỷ châm điều trị thiểu năng tuần hoàn não mạn tính</t>
  </si>
  <si>
    <t>08.0356.0271</t>
  </si>
  <si>
    <t>8.356</t>
  </si>
  <si>
    <t>Thuỷ châm điều trị liệt dây thần kinh VII ngoại biên</t>
  </si>
  <si>
    <t>08.0357.0271</t>
  </si>
  <si>
    <t>8.357</t>
  </si>
  <si>
    <t>Thuỷ châm điều trị đau dây thần kinh liên sườn</t>
  </si>
  <si>
    <t>08.0365.0271</t>
  </si>
  <si>
    <t>8.365</t>
  </si>
  <si>
    <t>08.0366.0271</t>
  </si>
  <si>
    <t>8.366</t>
  </si>
  <si>
    <t>Thuỷ châm điều trị liệt hai chi dưới</t>
  </si>
  <si>
    <t>08.0367.0271</t>
  </si>
  <si>
    <t>8.367</t>
  </si>
  <si>
    <t>08.0371.0271</t>
  </si>
  <si>
    <t>8.371</t>
  </si>
  <si>
    <t>Thuỷ châm điều trị viêm mũi xoang</t>
  </si>
  <si>
    <t>08.0372.0271</t>
  </si>
  <si>
    <t>8.372</t>
  </si>
  <si>
    <t>Thuỷ châm điều trị rối loạn tiêu hóa</t>
  </si>
  <si>
    <t>08.0373.0271</t>
  </si>
  <si>
    <t>8.373</t>
  </si>
  <si>
    <t>08.0374.0271</t>
  </si>
  <si>
    <t>8.374</t>
  </si>
  <si>
    <t>Thuỷ châm điều trị táo bón kéo dài</t>
  </si>
  <si>
    <t>08.0375.0271</t>
  </si>
  <si>
    <t>8.375</t>
  </si>
  <si>
    <t>Thuỷ châm hỗ trợ điều trị viêm khớp dạng thấp</t>
  </si>
  <si>
    <t>08.0376.0271</t>
  </si>
  <si>
    <t>8.376</t>
  </si>
  <si>
    <t>Thuỷ châm điều trị đau do thoái hóa khớp</t>
  </si>
  <si>
    <t>08.0377.0271</t>
  </si>
  <si>
    <t>8.377</t>
  </si>
  <si>
    <t>08.0378.0271</t>
  </si>
  <si>
    <t>8.378</t>
  </si>
  <si>
    <t>08.0384.0271</t>
  </si>
  <si>
    <t>8.384</t>
  </si>
  <si>
    <t>Thuỷ châm điều trị viêm bàng quang</t>
  </si>
  <si>
    <t>08.0388.0271</t>
  </si>
  <si>
    <t>8.388</t>
  </si>
  <si>
    <t>Thuỷ châm điều trị bí đái cơ năng</t>
  </si>
  <si>
    <t>37.8C00.0280</t>
  </si>
  <si>
    <t xml:space="preserve">Xoa bóp bấm huyệt </t>
  </si>
  <si>
    <t>Xoa bóp bấm huyệt điều trị liệt chi trên</t>
  </si>
  <si>
    <t>Xoa bóp bấm huyệt điều trị liệt chi dưới</t>
  </si>
  <si>
    <t>Xoa bóp bấm huyệt điều trị liệt do viêm não</t>
  </si>
  <si>
    <t>Xoa bóp bấm huyệt điều trị cứng khớp chi trên</t>
  </si>
  <si>
    <t>Xoa bóp bấm huyệt điều trị cứng khớp chi dưới</t>
  </si>
  <si>
    <t>Xoa bóp bấm huyệt điều trị chứng ù tai</t>
  </si>
  <si>
    <t>Xoa bóp bấm huyệt điều trị giảm khứu giác</t>
  </si>
  <si>
    <t>Xoa bóp bấm huyệt điều trị liệt do bệnh của cơ</t>
  </si>
  <si>
    <t>Xoa bóp bấm huyệt điều trị tâm căn suy nhược</t>
  </si>
  <si>
    <t>Xoa bóp bấm huyệt điều trị đau đầu, đau nửa đầu</t>
  </si>
  <si>
    <t>Xoa bóp bấm huyệt điều trị tổn thương rễ, đám rối và dây thần kinh</t>
  </si>
  <si>
    <t>Xoa bóp bấm huyệt điều trị tổn thương dây thần kinh V</t>
  </si>
  <si>
    <t>Xoa bóp bấm huyệt điều trị liệt dây thần kinh số VII ngoại biên</t>
  </si>
  <si>
    <t>Xoa bóp bấm huyệt điều trị sụp mi</t>
  </si>
  <si>
    <t>Xoa bóp bấm huyệt điều trị viêm thần kinh thị giác sau giai đoạn cấp</t>
  </si>
  <si>
    <t>Xoa bóp bấm huyệt điều trị hội chứng tiền đình</t>
  </si>
  <si>
    <t>Xoa bóp bấm huyệt điều trị giảm thính lực</t>
  </si>
  <si>
    <t>Xoa bóp bấm huyệt điều trị viêm mũi xoang</t>
  </si>
  <si>
    <t>Xoa bóp bấm huyệt điều trị hen phế quản</t>
  </si>
  <si>
    <t>Xoa bóp bấm huyệt điều trị đau thần kinh liên sườn</t>
  </si>
  <si>
    <t>Xoa bóp bấm huyệt điều trị viêm khớp dạng thấp</t>
  </si>
  <si>
    <t>Xoa bóp bấm huyệt điều trị đau lưng</t>
  </si>
  <si>
    <t>Xoa bóp bấm huyệt điều trị hội chứng vai gáy</t>
  </si>
  <si>
    <t>Xoa bóp bấm huyệt điều trị rối loạn cảm giác đầu chi</t>
  </si>
  <si>
    <t>Xoa bóp bấm huyệt điều trị táo bón</t>
  </si>
  <si>
    <t>Xoa bóp bấm huyệt điều trị rối loạn tiêu hoá</t>
  </si>
  <si>
    <t>Xoa bóp bấm huyệt điều trị liệt tứ chi do chấn thương cột sống</t>
  </si>
  <si>
    <t>Xoa bóp bấm huyệt điều trị giảm đau sau phẫu thuật</t>
  </si>
  <si>
    <t>Xoa bóp bấm huyệt điều trị giảm đau do ung thư</t>
  </si>
  <si>
    <t>Xoa bóp bấm huyệt điều trị đái dầm</t>
  </si>
  <si>
    <t>08.0389.0280</t>
  </si>
  <si>
    <t>8.389</t>
  </si>
  <si>
    <t>08.0390.0280</t>
  </si>
  <si>
    <t>8.390</t>
  </si>
  <si>
    <t>08.0391.0280</t>
  </si>
  <si>
    <t>8.391</t>
  </si>
  <si>
    <t>Xoa bóp bấm huyệt điều trị liệt nửa người do tai biến mạch máu não</t>
  </si>
  <si>
    <t>08.0392.0280</t>
  </si>
  <si>
    <t>8.392</t>
  </si>
  <si>
    <t>Xoa bóp bấm huyệt điều trị hội chứng thắt lưng- hông</t>
  </si>
  <si>
    <t>08.0393.0280</t>
  </si>
  <si>
    <t>8.393</t>
  </si>
  <si>
    <t>08.0394.0280</t>
  </si>
  <si>
    <t>8.394</t>
  </si>
  <si>
    <t>Xoa bóp bấm huyệt điều trị chậm phát triển trí tuệ ở trẻ bại não</t>
  </si>
  <si>
    <t>08.0395.0280</t>
  </si>
  <si>
    <t>8.395</t>
  </si>
  <si>
    <t>Xoa bóp bấm huyệt phục hồi chức năng vận động ở trẻ bại não</t>
  </si>
  <si>
    <t>08.0396.0280</t>
  </si>
  <si>
    <t>8.396</t>
  </si>
  <si>
    <t>08.0397.0280</t>
  </si>
  <si>
    <t>8.397</t>
  </si>
  <si>
    <t>08.0398.0280</t>
  </si>
  <si>
    <t>8.398</t>
  </si>
  <si>
    <t>Xoa bóp bấm huyệt điều trị choáng, ngất</t>
  </si>
  <si>
    <t>08.0400.0280</t>
  </si>
  <si>
    <t>8.400</t>
  </si>
  <si>
    <t>08.0401.0280</t>
  </si>
  <si>
    <t>8.401</t>
  </si>
  <si>
    <t>08.0402.0280</t>
  </si>
  <si>
    <t>8.402</t>
  </si>
  <si>
    <t>08.0406.0280</t>
  </si>
  <si>
    <t>8.406</t>
  </si>
  <si>
    <t>08.0407.0280</t>
  </si>
  <si>
    <t>8.407</t>
  </si>
  <si>
    <t>Xoa bóp bấm huyệt điều trị hội chứng ngoại tháp</t>
  </si>
  <si>
    <t>08.0408.0280</t>
  </si>
  <si>
    <t>8.408</t>
  </si>
  <si>
    <t>08.0410.0280</t>
  </si>
  <si>
    <t>8.410</t>
  </si>
  <si>
    <t>Xoa bóp bấm huyệt điều trị hội chứng stress</t>
  </si>
  <si>
    <t>08.0411.0280</t>
  </si>
  <si>
    <t>8.411</t>
  </si>
  <si>
    <t>Xoa bóp bấm huyệt điều trị thiểu năng tuần hoàn não mạn tính</t>
  </si>
  <si>
    <t>08.0412.0280</t>
  </si>
  <si>
    <t>8.412</t>
  </si>
  <si>
    <t>08.0413.0280</t>
  </si>
  <si>
    <t>8.413</t>
  </si>
  <si>
    <t>08.0414.0280</t>
  </si>
  <si>
    <t>8.414</t>
  </si>
  <si>
    <t>08.0415.0280</t>
  </si>
  <si>
    <t>8.415</t>
  </si>
  <si>
    <t>08.0416.0280</t>
  </si>
  <si>
    <t>8.416</t>
  </si>
  <si>
    <t>08.0417.0280</t>
  </si>
  <si>
    <t>8.417</t>
  </si>
  <si>
    <t>Xoa bóp bấm huyệt điều trị lác cơ năng</t>
  </si>
  <si>
    <t>08.0418.0280</t>
  </si>
  <si>
    <t>8.418</t>
  </si>
  <si>
    <t>Xoa bóp bấm huyệt điều trị giảm thị lực</t>
  </si>
  <si>
    <t>08.0419.0280</t>
  </si>
  <si>
    <t>8.419</t>
  </si>
  <si>
    <t>08.0420.0280</t>
  </si>
  <si>
    <t>8.420</t>
  </si>
  <si>
    <t>08.0421.0280</t>
  </si>
  <si>
    <t>8.421</t>
  </si>
  <si>
    <t>08.0422.0280</t>
  </si>
  <si>
    <t>8.422</t>
  </si>
  <si>
    <t>08.0423.0280</t>
  </si>
  <si>
    <t>8.423</t>
  </si>
  <si>
    <t>Xoa bóp bấm huyệt hỗ trợ điều trị tăng huyết áp</t>
  </si>
  <si>
    <t>08.0424.0280</t>
  </si>
  <si>
    <t>8.424</t>
  </si>
  <si>
    <t>Xoa bóp bấm huyệt điều trị huyết áp thấp</t>
  </si>
  <si>
    <t>08.0425.0280</t>
  </si>
  <si>
    <t>8.425</t>
  </si>
  <si>
    <t>08.0426.0280</t>
  </si>
  <si>
    <t>8.426</t>
  </si>
  <si>
    <t>Xoa bóp bấm huyệt điều trị hội chứng dạ dày- tá tràng</t>
  </si>
  <si>
    <t>08.0427.0280</t>
  </si>
  <si>
    <t>8.427</t>
  </si>
  <si>
    <t>Xoa búp bấm huyệt điều trị nấc</t>
  </si>
  <si>
    <t>08.0428.0280</t>
  </si>
  <si>
    <t>8.428</t>
  </si>
  <si>
    <t>08.0429.0280</t>
  </si>
  <si>
    <t>8.429</t>
  </si>
  <si>
    <t>Xoa bóp bấm huyệt điều trị đau do thoái hoá khớp</t>
  </si>
  <si>
    <t>08.0430.0280</t>
  </si>
  <si>
    <t>8.430</t>
  </si>
  <si>
    <t>08.0431.0280</t>
  </si>
  <si>
    <t>8.431</t>
  </si>
  <si>
    <t>Xoa bóp bấm huyệt điều trị viêm quanh khớp vai</t>
  </si>
  <si>
    <t>08.0432.0280</t>
  </si>
  <si>
    <t>8.432</t>
  </si>
  <si>
    <t>08.0433.0280</t>
  </si>
  <si>
    <t>8.433</t>
  </si>
  <si>
    <t>Xoa bóp bấm huyệt điều trị chứng tic cơ mặt</t>
  </si>
  <si>
    <t>08.0434.0280</t>
  </si>
  <si>
    <t>8.434</t>
  </si>
  <si>
    <t>08.0435.0280</t>
  </si>
  <si>
    <t>8.435</t>
  </si>
  <si>
    <t>Xoa bóp bấm huyệt điều trị tắc tia sữa</t>
  </si>
  <si>
    <t>08.0436.0280</t>
  </si>
  <si>
    <t>8.436</t>
  </si>
  <si>
    <t>Xoa bóp bấm huyệt điều trị rối loạn kinh nguyệt</t>
  </si>
  <si>
    <t>08.0437.0280</t>
  </si>
  <si>
    <t>8.437</t>
  </si>
  <si>
    <t>Xoa bóp bấm huyệt điều trị đau bụng kinh</t>
  </si>
  <si>
    <t>08.0438.0280</t>
  </si>
  <si>
    <t>8.438</t>
  </si>
  <si>
    <t>Xoa bóp bấm huyệt điều trị hội chứng tiền mãn kinh</t>
  </si>
  <si>
    <t>08.0439.0280</t>
  </si>
  <si>
    <t>8.439</t>
  </si>
  <si>
    <t>08.0440.0280</t>
  </si>
  <si>
    <t>8.440</t>
  </si>
  <si>
    <t>08.0441.0280</t>
  </si>
  <si>
    <t>8.441</t>
  </si>
  <si>
    <t>Xoa bóp bấm huyệt điều trị rối loạn cảm giác nông</t>
  </si>
  <si>
    <t>08.0444.0280</t>
  </si>
  <si>
    <t>8.444</t>
  </si>
  <si>
    <t>Xoa bóp bấm huyệt điều trị béo phì</t>
  </si>
  <si>
    <t>08.0445.0280</t>
  </si>
  <si>
    <t>8.445</t>
  </si>
  <si>
    <t>Xoa bóp bấm huyệt điều trị rối loạn chức năng vận động do chấn thương sọ não</t>
  </si>
  <si>
    <t>08.0446.0280</t>
  </si>
  <si>
    <t>8.446</t>
  </si>
  <si>
    <t>08.0447.0280</t>
  </si>
  <si>
    <t>8.447</t>
  </si>
  <si>
    <t>08.0448.0280</t>
  </si>
  <si>
    <t>8.448</t>
  </si>
  <si>
    <t>08.0449.0280</t>
  </si>
  <si>
    <t>8.449</t>
  </si>
  <si>
    <t>08.0483.0280</t>
  </si>
  <si>
    <t>8.483</t>
  </si>
  <si>
    <t>Xoa bóp bấm huyệt bằng tay</t>
  </si>
  <si>
    <t>37.8C00.0281</t>
  </si>
  <si>
    <t>Xoa bóp bằng máy</t>
  </si>
  <si>
    <t>08.0484.0281</t>
  </si>
  <si>
    <t>8.484</t>
  </si>
  <si>
    <t>Xoa bóp bấm huyệt bằng máy</t>
  </si>
  <si>
    <t>37.8C00.0284</t>
  </si>
  <si>
    <t>Xông hơi thuốc</t>
  </si>
  <si>
    <t>08.0020.0284</t>
  </si>
  <si>
    <t>8.20</t>
  </si>
  <si>
    <t>37.8C00.0285</t>
  </si>
  <si>
    <t>Xông khói thuốc</t>
  </si>
  <si>
    <t>08.0021.0285</t>
  </si>
  <si>
    <t>8.21</t>
  </si>
  <si>
    <t>Nội khoa</t>
  </si>
  <si>
    <t>37.8D02.0314</t>
  </si>
  <si>
    <t xml:space="preserve">Test nội bì chậm đặc hiệu với thuốc hoặc vacxin hoặc huyết thanh </t>
  </si>
  <si>
    <t>03.2383.0314</t>
  </si>
  <si>
    <t>3.2383</t>
  </si>
  <si>
    <t>Test nội bì</t>
  </si>
  <si>
    <t>37.8D02.0315</t>
  </si>
  <si>
    <t xml:space="preserve">Test nội bì nhanh đặc hiệu với thuốc hoặc vacxin hoặc huyết thanh </t>
  </si>
  <si>
    <t>03.2383.0315</t>
  </si>
  <si>
    <t>37.8D05.0505</t>
  </si>
  <si>
    <t xml:space="preserve">Chích rạch nhọt, Apxe nhỏ dẫn lưu </t>
  </si>
  <si>
    <t>03.2119.0505</t>
  </si>
  <si>
    <t>3.2119</t>
  </si>
  <si>
    <t>Chích nhọt ống tai ngoài</t>
  </si>
  <si>
    <t>13.0033.0614</t>
  </si>
  <si>
    <t>37.8D06.0614</t>
  </si>
  <si>
    <t>13.33</t>
  </si>
  <si>
    <t>Đỡ đẻ thường ngôi chỏm</t>
  </si>
  <si>
    <t>37.8D06.0630</t>
  </si>
  <si>
    <t>Lấy dị vật âm đạo</t>
  </si>
  <si>
    <t>13.0148.0630</t>
  </si>
  <si>
    <t>13.148</t>
  </si>
  <si>
    <t>13.0241.0644</t>
  </si>
  <si>
    <t>37.8D06.0644</t>
  </si>
  <si>
    <t>13.241</t>
  </si>
  <si>
    <t>Phá thai đến hết 7 tuần bằng phương pháp hút chân không</t>
  </si>
  <si>
    <t>13.0166.0715</t>
  </si>
  <si>
    <t>37.8D06.0715</t>
  </si>
  <si>
    <t>13.166</t>
  </si>
  <si>
    <t>Soi cổ tử cung</t>
  </si>
  <si>
    <t xml:space="preserve">Soi cổ tử cung </t>
  </si>
  <si>
    <t>03.1692.0730</t>
  </si>
  <si>
    <t>37.8D07.0730</t>
  </si>
  <si>
    <t>3.1692</t>
  </si>
  <si>
    <t>Bơm rửa lệ đạo</t>
  </si>
  <si>
    <t xml:space="preserve">Bơm rửa lệ đạo </t>
  </si>
  <si>
    <t>Mắt</t>
  </si>
  <si>
    <t>14.0206.0730</t>
  </si>
  <si>
    <t>14.206</t>
  </si>
  <si>
    <t>37.8D07.0738</t>
  </si>
  <si>
    <t xml:space="preserve">Chích chắp hoặc lẹo </t>
  </si>
  <si>
    <t>03.1693.0738</t>
  </si>
  <si>
    <t>3.1693</t>
  </si>
  <si>
    <t>Chích chắp, lẹo, chích áp xe mi, kết mạc</t>
  </si>
  <si>
    <t>14.0207.0738</t>
  </si>
  <si>
    <t>14.207</t>
  </si>
  <si>
    <t>Chích chắp, lẹo, nang lông mi, chích áp xe mi, kết mạc</t>
  </si>
  <si>
    <t>14.0255.0755</t>
  </si>
  <si>
    <t>37.8D07.0755</t>
  </si>
  <si>
    <t>14.255</t>
  </si>
  <si>
    <t>Đo nhãn áp (Maclakov, Goldmann, Schiotz…..)</t>
  </si>
  <si>
    <t xml:space="preserve">Đo nhãn áp </t>
  </si>
  <si>
    <t>21.0092.0755</t>
  </si>
  <si>
    <t>21.92</t>
  </si>
  <si>
    <t>Đo nhãn áp (Maclakov, Goldmann, Schiotz…)</t>
  </si>
  <si>
    <t>03.1691.0759</t>
  </si>
  <si>
    <t>37.8D07.0759</t>
  </si>
  <si>
    <t>3.1691</t>
  </si>
  <si>
    <t>Đốt lông xiêu</t>
  </si>
  <si>
    <t>14.0205.0759</t>
  </si>
  <si>
    <t>14.205</t>
  </si>
  <si>
    <t>Đốt lông xiêu, nhổ lông siêu</t>
  </si>
  <si>
    <t>3.1658</t>
  </si>
  <si>
    <t>Lấy dị vật giác mạc</t>
  </si>
  <si>
    <t>14.166</t>
  </si>
  <si>
    <t>Lấy dị vật giác mạc sâu</t>
  </si>
  <si>
    <t>03.1658.0778</t>
  </si>
  <si>
    <t>37.8D07.0778</t>
  </si>
  <si>
    <t>Lấy dị vật giác mạc nông, một mắt (gây tê)</t>
  </si>
  <si>
    <t>14.0166.0778</t>
  </si>
  <si>
    <t>14.0213.0778</t>
  </si>
  <si>
    <t>14.213</t>
  </si>
  <si>
    <t>Bóc sợi giác mạc (Viêm giác mạc sợi)</t>
  </si>
  <si>
    <t>14.0214.0778</t>
  </si>
  <si>
    <t>14.214</t>
  </si>
  <si>
    <t>Bóc giả mạc</t>
  </si>
  <si>
    <t>03.1658.0780</t>
  </si>
  <si>
    <t>37.8D07.0780</t>
  </si>
  <si>
    <t>Lấy dị vật giác mạc sâu, một mắt (gây tê)</t>
  </si>
  <si>
    <t>14.0166.0780</t>
  </si>
  <si>
    <t>03.1706.0782</t>
  </si>
  <si>
    <t>37.8D07.0782</t>
  </si>
  <si>
    <t>3.1706</t>
  </si>
  <si>
    <t>Lấy dị vật kết mạc</t>
  </si>
  <si>
    <t xml:space="preserve">Lấy dị vật kết mạc nông một mắt </t>
  </si>
  <si>
    <t>14.0200.0782</t>
  </si>
  <si>
    <t>14.200</t>
  </si>
  <si>
    <t>03.1689.0785</t>
  </si>
  <si>
    <t>37.8D07.0785</t>
  </si>
  <si>
    <t>3.1689</t>
  </si>
  <si>
    <t>Lấy calci đông dưới kết mạc</t>
  </si>
  <si>
    <t>Lấy sạn vôi kết mạc</t>
  </si>
  <si>
    <t>14.0202.0785</t>
  </si>
  <si>
    <t>14.202</t>
  </si>
  <si>
    <t>Lấy calci kết mạc</t>
  </si>
  <si>
    <t>03.1694.0799</t>
  </si>
  <si>
    <t>37.8D07.0799</t>
  </si>
  <si>
    <t>3.1694</t>
  </si>
  <si>
    <t>Nặn tuyến bờ mi, đánh bờ mi</t>
  </si>
  <si>
    <t>Nặn tuyến bờ mi</t>
  </si>
  <si>
    <t>14.0210.0799</t>
  </si>
  <si>
    <t>14.210</t>
  </si>
  <si>
    <t>03.1695.0842</t>
  </si>
  <si>
    <t>37.8D07.0842</t>
  </si>
  <si>
    <t>3.1695</t>
  </si>
  <si>
    <t>Rửa cùng đồ</t>
  </si>
  <si>
    <t xml:space="preserve">Rửa cùng đồ </t>
  </si>
  <si>
    <t xml:space="preserve"> Áp dụng cho 1 mắt hoặc 2 mắt</t>
  </si>
  <si>
    <t>14.0211.0842</t>
  </si>
  <si>
    <t>14.211</t>
  </si>
  <si>
    <t>37.8D07.0849</t>
  </si>
  <si>
    <t>Soi đáy mắt hoặc Soi góc tiền phòng</t>
  </si>
  <si>
    <t>Soi đáy mắt trực tiếp</t>
  </si>
  <si>
    <t>14.0218.0849</t>
  </si>
  <si>
    <t>14.218</t>
  </si>
  <si>
    <t>03.1685.0854</t>
  </si>
  <si>
    <t>37.8D07.0854</t>
  </si>
  <si>
    <t>3.1685</t>
  </si>
  <si>
    <t>Bơm thông lệ đạo</t>
  </si>
  <si>
    <t xml:space="preserve">Thông lệ đạo hai mắt </t>
  </si>
  <si>
    <t>14.0197.0854</t>
  </si>
  <si>
    <t>14.197</t>
  </si>
  <si>
    <t>14.0197.0855</t>
  </si>
  <si>
    <t>37.8D07.0855</t>
  </si>
  <si>
    <t xml:space="preserve">Thông lệ đạo một mắt </t>
  </si>
  <si>
    <t>03.2118.0882</t>
  </si>
  <si>
    <t>37.8D08.0882</t>
  </si>
  <si>
    <t>3.2118</t>
  </si>
  <si>
    <t>Chọc hút dịch tụ huyết vành tai</t>
  </si>
  <si>
    <t>Chọc hút dịch vành tai</t>
  </si>
  <si>
    <t>15.0056.0882</t>
  </si>
  <si>
    <t>15.56</t>
  </si>
  <si>
    <t>37.8D08.0898</t>
  </si>
  <si>
    <t>Khí dung</t>
  </si>
  <si>
    <t>Chưa bao gồm thuốc khí dung.</t>
  </si>
  <si>
    <t>02.0032.0898</t>
  </si>
  <si>
    <t>2.32</t>
  </si>
  <si>
    <t>Khí dung thuốc giãn phế quản</t>
  </si>
  <si>
    <t>03.2191.0898</t>
  </si>
  <si>
    <t>3.2191</t>
  </si>
  <si>
    <t>Khí dung mũi họng</t>
  </si>
  <si>
    <t>15.0222.0898</t>
  </si>
  <si>
    <t>15.222</t>
  </si>
  <si>
    <t>03.2120.0899</t>
  </si>
  <si>
    <t>37.8D08.0899</t>
  </si>
  <si>
    <t>3.2120</t>
  </si>
  <si>
    <t>Làm thuốc tai</t>
  </si>
  <si>
    <t>Làm thuốc thanh quản hoặctai</t>
  </si>
  <si>
    <t>15.0058.0899</t>
  </si>
  <si>
    <t>15.58</t>
  </si>
  <si>
    <t>03.2178.0900</t>
  </si>
  <si>
    <t>37.8D08.0900</t>
  </si>
  <si>
    <t>3.2178</t>
  </si>
  <si>
    <t>Lấy dị vật hạ họng</t>
  </si>
  <si>
    <t>Lấy dị vật họng</t>
  </si>
  <si>
    <t>15.0212.0900</t>
  </si>
  <si>
    <t>15.212</t>
  </si>
  <si>
    <t>Lấy dị vật họng miệng</t>
  </si>
  <si>
    <t>15.0213.0900</t>
  </si>
  <si>
    <t>15.213</t>
  </si>
  <si>
    <t>03.2117.0901</t>
  </si>
  <si>
    <t>37.8D08.0901</t>
  </si>
  <si>
    <t>3.2117</t>
  </si>
  <si>
    <t>Lấy dị vật tai</t>
  </si>
  <si>
    <t>Lấy dị vật tai ngoài đơn giản</t>
  </si>
  <si>
    <t>15.143</t>
  </si>
  <si>
    <t>Lấy dị vật mũi gây tê/gây mê</t>
  </si>
  <si>
    <t>15.0143.0907</t>
  </si>
  <si>
    <t>37.8D08.0907</t>
  </si>
  <si>
    <t xml:space="preserve">Lấy dị vật trong mũi không gây mê </t>
  </si>
  <si>
    <t>15.0059.0908</t>
  </si>
  <si>
    <t>37.8D08.0908</t>
  </si>
  <si>
    <t>15.59</t>
  </si>
  <si>
    <t>Lấy nút biểu bì ống tai ngoài</t>
  </si>
  <si>
    <t>Lấy nút biểu bì ống tai</t>
  </si>
  <si>
    <t>03.1001.2048</t>
  </si>
  <si>
    <t>15.8D08.2048</t>
  </si>
  <si>
    <t>3.1001</t>
  </si>
  <si>
    <t>Nội soi tai</t>
  </si>
  <si>
    <t>Nội soi Tai Mũi Họng</t>
  </si>
  <si>
    <t>Trường hợp chỉ nội soi Tai hoặc Mũi hoặc Họng thì thanh toán 40.000 đồng/ca.</t>
  </si>
  <si>
    <t>03.1002.2048</t>
  </si>
  <si>
    <t>3.1002</t>
  </si>
  <si>
    <t>Nội soi mũi</t>
  </si>
  <si>
    <t>03.1003.2048</t>
  </si>
  <si>
    <t>3.1003</t>
  </si>
  <si>
    <t>Nội soi họng</t>
  </si>
  <si>
    <t>37.8D08.0933</t>
  </si>
  <si>
    <t>20.0013.0933</t>
  </si>
  <si>
    <t>20.13</t>
  </si>
  <si>
    <t>Nội soi tai mũi họng</t>
  </si>
  <si>
    <t>20.0013.2048</t>
  </si>
  <si>
    <t>03.1955.1029</t>
  </si>
  <si>
    <t>37.8D09.1029</t>
  </si>
  <si>
    <t>3.1955</t>
  </si>
  <si>
    <t>Nhổ răng sữa</t>
  </si>
  <si>
    <t xml:space="preserve">Nhổ răng sữa hoặcchân răng sữa </t>
  </si>
  <si>
    <t>03.1956.1029</t>
  </si>
  <si>
    <t>3.1956</t>
  </si>
  <si>
    <t>Nhổ chân răng sữa</t>
  </si>
  <si>
    <t>16.0238.1029</t>
  </si>
  <si>
    <t>16.238</t>
  </si>
  <si>
    <t>Huyết học</t>
  </si>
  <si>
    <t>XXIII. HÓA SINH</t>
  </si>
  <si>
    <t>37.1E01.1269</t>
  </si>
  <si>
    <t>Định nhóm máu hệ ABO bằng phương pháp ống nghiệm; trên phiến đá hoặc trên giấy</t>
  </si>
  <si>
    <t>22.0283.1269</t>
  </si>
  <si>
    <t>22.283</t>
  </si>
  <si>
    <t>Định nhóm máu hệ ABO (Kỹ thuật trên giấy)</t>
  </si>
  <si>
    <t>XXV. GIẢI PHẪU BỆNH</t>
  </si>
  <si>
    <t>22.0143.1303</t>
  </si>
  <si>
    <t>37.1E01.1303</t>
  </si>
  <si>
    <t>22.143</t>
  </si>
  <si>
    <t>Máu lắng (bằng máy tự động)</t>
  </si>
  <si>
    <t>22.0142.1304</t>
  </si>
  <si>
    <t>37.1E01.1304</t>
  </si>
  <si>
    <t>22.142</t>
  </si>
  <si>
    <t>Máu lắng (bằng phương pháp thủ công)</t>
  </si>
  <si>
    <t>22.0019.1348</t>
  </si>
  <si>
    <t>37.1E01.1348</t>
  </si>
  <si>
    <t>22.19</t>
  </si>
  <si>
    <t>Thời gian máu chảy phương pháp Duke</t>
  </si>
  <si>
    <t>Thời gian máu chảy/(phương pháp Duke)</t>
  </si>
  <si>
    <t>22.0138.1362</t>
  </si>
  <si>
    <t>37.1E01.1362</t>
  </si>
  <si>
    <t>22.138</t>
  </si>
  <si>
    <t>Tìm ký sinh trùng sốt rét trong máu (bằng phương pháp thủ công)</t>
  </si>
  <si>
    <t>Tìm ký sinh trùng sốt rét trong máu bằng phương pháp thủ công</t>
  </si>
  <si>
    <t>22.0119.1368</t>
  </si>
  <si>
    <t>37.1E01.1368</t>
  </si>
  <si>
    <t>22.119</t>
  </si>
  <si>
    <t>Phân tích tế bào máu ngoại vi (bằng phương pháp thủ công)</t>
  </si>
  <si>
    <t>Tổng phân tích tế bào máu ngoại vi (bằng phương pháp thủ công)</t>
  </si>
  <si>
    <t>22.0120.1370</t>
  </si>
  <si>
    <t>37.1E01.1370</t>
  </si>
  <si>
    <t>22.120</t>
  </si>
  <si>
    <t>Tổng phân tích tế bào máu ngoại vi (bằng máy đếm tổng trở)</t>
  </si>
  <si>
    <t>Tổng phân tích tế bào máu ngoại vi bằng máy đếm tự động</t>
  </si>
  <si>
    <t>Hóa sinh</t>
  </si>
  <si>
    <t>23.0029.1473</t>
  </si>
  <si>
    <t>37.1E03.1473</t>
  </si>
  <si>
    <t>23.29</t>
  </si>
  <si>
    <t>Định lượng Calci toàn phần [Máu]</t>
  </si>
  <si>
    <t>Calci</t>
  </si>
  <si>
    <t>23.0009.1493</t>
  </si>
  <si>
    <t>37.1E03.1493</t>
  </si>
  <si>
    <t>23.9</t>
  </si>
  <si>
    <t>Đo hoạt độ ALP (Alkalin Phosphatase) [Máu]</t>
  </si>
  <si>
    <t>Định lượng Bilirubin toàn phần hoặc trực tiếp; các enzym: phosphataze kiềm hoặc GOT hoặc GPT…</t>
  </si>
  <si>
    <t>Không thanh toán đối với các  xét nghiệm Bilirubin gián tiếp; Tỷ lệ A/G là những xét nghiệm có thể ngoại suy được.</t>
  </si>
  <si>
    <t>23.0019.1493</t>
  </si>
  <si>
    <t>23.19</t>
  </si>
  <si>
    <t>Đo hoạt độ ALT (GPT) [Máu]</t>
  </si>
  <si>
    <t>23.0020.1493</t>
  </si>
  <si>
    <t>23.20</t>
  </si>
  <si>
    <t>Đo hoạt độ AST (GOT) [Máu]</t>
  </si>
  <si>
    <t>23.0027.1493</t>
  </si>
  <si>
    <t>23.27</t>
  </si>
  <si>
    <t>Định lượng Bilirubin toàn phần [Máu]</t>
  </si>
  <si>
    <t>23.0214.1493</t>
  </si>
  <si>
    <t>23.214</t>
  </si>
  <si>
    <t>Định lượng Bilirubin toàn phần [dịch]</t>
  </si>
  <si>
    <t>23.0003.1494</t>
  </si>
  <si>
    <t>37.1E03.1494</t>
  </si>
  <si>
    <t>23.3</t>
  </si>
  <si>
    <t>Định lượng Acid Uric [Máu]</t>
  </si>
  <si>
    <t>Định lượng các chất Albumine; Creatine; Globuline; Glucose; Phospho, Protein toàn phần, Ure, Axit Uric, Amylase,…</t>
  </si>
  <si>
    <t>Mỗi chất</t>
  </si>
  <si>
    <t>23.0007.1494</t>
  </si>
  <si>
    <t>23.7</t>
  </si>
  <si>
    <t>Định lượng Albumin [Máu]</t>
  </si>
  <si>
    <t>23.0010.1494</t>
  </si>
  <si>
    <t>23.10</t>
  </si>
  <si>
    <t>Đo hoạt độ Amylase [Máu]</t>
  </si>
  <si>
    <t>23.0051.1494</t>
  </si>
  <si>
    <t>23.51</t>
  </si>
  <si>
    <t>Định lượng Creatinin (máu)</t>
  </si>
  <si>
    <t>23.0075.1494</t>
  </si>
  <si>
    <t>23.75</t>
  </si>
  <si>
    <t>Định lượng Glucose [Máu]</t>
  </si>
  <si>
    <t>23.0166.1494</t>
  </si>
  <si>
    <t>23.166</t>
  </si>
  <si>
    <t>Định lượng Urê máu [Máu]</t>
  </si>
  <si>
    <t>23.0216.1494</t>
  </si>
  <si>
    <t>23.216</t>
  </si>
  <si>
    <t>Định lượng Creatinin (dịch)</t>
  </si>
  <si>
    <t>23.0223.1494</t>
  </si>
  <si>
    <t>23.223</t>
  </si>
  <si>
    <t>Định lượng Urê (dịch)</t>
  </si>
  <si>
    <t>23.0041.1506</t>
  </si>
  <si>
    <t>37.1E03.1506</t>
  </si>
  <si>
    <t>23.41</t>
  </si>
  <si>
    <t>Định lượng Cholesterol toàn phần (máu)</t>
  </si>
  <si>
    <t xml:space="preserve">Định lượng Tryglyceride hoặc Phospholipid hoặc Lipid toàn phần hoặc Cholesterol toàn phần hoặc HDL-Cholesterol hoặc LDL - Cholesterol </t>
  </si>
  <si>
    <t>23.0158.1506</t>
  </si>
  <si>
    <t>23.158</t>
  </si>
  <si>
    <t>Định lượng Triglycerid (máu) [Máu]</t>
  </si>
  <si>
    <t>23.0185.1506</t>
  </si>
  <si>
    <t>23.185</t>
  </si>
  <si>
    <t>Định lượng Dưỡng chấp [niệu]</t>
  </si>
  <si>
    <t>23.0215.1506</t>
  </si>
  <si>
    <t>23.215</t>
  </si>
  <si>
    <t>Định lượng Cholesterol toàn phần (dịch chọc dò)</t>
  </si>
  <si>
    <t>01.0281.1510</t>
  </si>
  <si>
    <t>37.1E03.1510</t>
  </si>
  <si>
    <t>1.281</t>
  </si>
  <si>
    <t>Xét nghiệm đường máu mao mạch tại giường (một lần)</t>
  </si>
  <si>
    <t>Đường máu mao mạch</t>
  </si>
  <si>
    <t>03.0191.1510</t>
  </si>
  <si>
    <t>3.191</t>
  </si>
  <si>
    <t>Xét nghiệm đường máu mao mạch tại giường</t>
  </si>
  <si>
    <t>23.0234.1510</t>
  </si>
  <si>
    <t>23.234</t>
  </si>
  <si>
    <t>23.0083.1523</t>
  </si>
  <si>
    <t>37.1E03.1523</t>
  </si>
  <si>
    <t>23.83</t>
  </si>
  <si>
    <t>Định lượng HbA1c [Máu]</t>
  </si>
  <si>
    <t>HbA1C</t>
  </si>
  <si>
    <t>23.0173.1575</t>
  </si>
  <si>
    <t>37.1E03.1575</t>
  </si>
  <si>
    <t>23.173</t>
  </si>
  <si>
    <t>Định tính Amphetamin (test nhanh) [niệu]</t>
  </si>
  <si>
    <t>Amphetamin (định tính)</t>
  </si>
  <si>
    <t>23.0175.1576</t>
  </si>
  <si>
    <t>37.1E03.1576</t>
  </si>
  <si>
    <t>23.175</t>
  </si>
  <si>
    <t>Định lượng Amylase (niệu)</t>
  </si>
  <si>
    <t>Amylase niệu</t>
  </si>
  <si>
    <t>37.1E03.1589</t>
  </si>
  <si>
    <t>Opiate định tính</t>
  </si>
  <si>
    <t>23.0193.1589</t>
  </si>
  <si>
    <t>23.193</t>
  </si>
  <si>
    <t>Định tính Opiate (test nhanh) [niệu]</t>
  </si>
  <si>
    <t>23.0194.1589</t>
  </si>
  <si>
    <t>23.194</t>
  </si>
  <si>
    <t>Định tính Morphin (test nhanh) [niệu]</t>
  </si>
  <si>
    <t>23.0195.1589</t>
  </si>
  <si>
    <t>23.195</t>
  </si>
  <si>
    <t>Định tính Codein (test nhanh) [niệu]</t>
  </si>
  <si>
    <t>23.0206.1596</t>
  </si>
  <si>
    <t>37.1E03.1596</t>
  </si>
  <si>
    <t>23.206</t>
  </si>
  <si>
    <t>Tổng phân tích nước tiểu (Bằng máy tự động)</t>
  </si>
  <si>
    <t xml:space="preserve">Tổng phân tích nước tiểu </t>
  </si>
  <si>
    <t>23.0258.1601</t>
  </si>
  <si>
    <t>37.1E03.1601</t>
  </si>
  <si>
    <t>23.258</t>
  </si>
  <si>
    <t>Bilirubin định tính</t>
  </si>
  <si>
    <t xml:space="preserve">Bilirubin định tính </t>
  </si>
  <si>
    <t>37.1E03.1602</t>
  </si>
  <si>
    <t xml:space="preserve">Canxi, Phospho định tính </t>
  </si>
  <si>
    <t>23.0259.1602</t>
  </si>
  <si>
    <t>23.259</t>
  </si>
  <si>
    <t>Canxi, Phospho định tính</t>
  </si>
  <si>
    <t>23.0260.1603</t>
  </si>
  <si>
    <t>37.1E03.1603</t>
  </si>
  <si>
    <t>23.260</t>
  </si>
  <si>
    <t>Urobilin, Urobilinogen: Định tính</t>
  </si>
  <si>
    <t xml:space="preserve">Urobilin, Urobilinogen: Định tính </t>
  </si>
  <si>
    <t>XXIV. VI SINH</t>
  </si>
  <si>
    <t>Vi sinh</t>
  </si>
  <si>
    <t>24.0169.1616</t>
  </si>
  <si>
    <t>37.1E04.1616</t>
  </si>
  <si>
    <t>24.169</t>
  </si>
  <si>
    <t>HIV Ab test nhanh</t>
  </si>
  <si>
    <t>Anti-HIV (nhanh)</t>
  </si>
  <si>
    <t>24.0144.1621</t>
  </si>
  <si>
    <t>37.1E04.1621</t>
  </si>
  <si>
    <t>24.144</t>
  </si>
  <si>
    <t>HCV Ab test nhanh</t>
  </si>
  <si>
    <t>Anti-HCV (nhanh)</t>
  </si>
  <si>
    <t>24.0122.1643</t>
  </si>
  <si>
    <t>37.1E04.1643</t>
  </si>
  <si>
    <t>24.122</t>
  </si>
  <si>
    <t>HBsAb test nhanh</t>
  </si>
  <si>
    <t>HBeAb test nhanh</t>
  </si>
  <si>
    <t>24.0117.1646</t>
  </si>
  <si>
    <t>37.1E04.1646</t>
  </si>
  <si>
    <t>24.117</t>
  </si>
  <si>
    <t>HBsAg test nhanh</t>
  </si>
  <si>
    <t>HBsAg (nhanh)</t>
  </si>
  <si>
    <t>02.0336.1664</t>
  </si>
  <si>
    <t>37.1E04.1664</t>
  </si>
  <si>
    <t>2.336</t>
  </si>
  <si>
    <t>Test nhanh tìm hồng cầu ẩn trong phân</t>
  </si>
  <si>
    <t>Hồng cầu trong phân test nhanh</t>
  </si>
  <si>
    <t>24.0264.1664</t>
  </si>
  <si>
    <t>24.264</t>
  </si>
  <si>
    <t>24.0263.1665</t>
  </si>
  <si>
    <t>37.1E04.1665</t>
  </si>
  <si>
    <t>24.263</t>
  </si>
  <si>
    <t>Hồng cầu, bạch cầu trong phân soi tươi</t>
  </si>
  <si>
    <t>Hồng cầu, bạch cầu trong phân soi trực tiếp</t>
  </si>
  <si>
    <t>37.1E04.1674</t>
  </si>
  <si>
    <t>Ký sinh trùng/ Vi nấm soi tươi</t>
  </si>
  <si>
    <t>24.0267.1674</t>
  </si>
  <si>
    <t>24.267</t>
  </si>
  <si>
    <t>Trứng giun, sán soi tươi</t>
  </si>
  <si>
    <t>24.0268.1674</t>
  </si>
  <si>
    <t>24.268</t>
  </si>
  <si>
    <t>Trứng giun soi tập trung</t>
  </si>
  <si>
    <t>24.0317.1674</t>
  </si>
  <si>
    <t>24.317</t>
  </si>
  <si>
    <t>Trichomonas vaginalis soi tươi</t>
  </si>
  <si>
    <t>24.0319.1674</t>
  </si>
  <si>
    <t>24.319</t>
  </si>
  <si>
    <t>Vi nấm soi tươi</t>
  </si>
  <si>
    <t>24.0321.1674</t>
  </si>
  <si>
    <t>24.321</t>
  </si>
  <si>
    <t>Vi nấm nhuộm soi</t>
  </si>
  <si>
    <t>24.0289.1694</t>
  </si>
  <si>
    <t>37.1E04.1694</t>
  </si>
  <si>
    <t>24.289</t>
  </si>
  <si>
    <t>Plasmodium (Ký sinh trùng sốt rét) nhuộm soi định tính</t>
  </si>
  <si>
    <t>Plasmodium (ký sinh trùng sốt rét) trong máu nhuộm soi</t>
  </si>
  <si>
    <t>37.1E04.1696</t>
  </si>
  <si>
    <t>Rickettsia Ab</t>
  </si>
  <si>
    <t>24.0155.1696</t>
  </si>
  <si>
    <t>24.155</t>
  </si>
  <si>
    <t>HAV Ab test nhanh</t>
  </si>
  <si>
    <t>24.0163.1696</t>
  </si>
  <si>
    <t>24.163</t>
  </si>
  <si>
    <t>HEV Ab test nhanh</t>
  </si>
  <si>
    <t>24.0164.1696</t>
  </si>
  <si>
    <t>24.164</t>
  </si>
  <si>
    <t>HEV IgM test nhanh</t>
  </si>
  <si>
    <t>24.0016.1712</t>
  </si>
  <si>
    <t>37.1E04.1712</t>
  </si>
  <si>
    <t>24.16</t>
  </si>
  <si>
    <t>Vi hệ đường ruột</t>
  </si>
  <si>
    <t>24.0001.1714</t>
  </si>
  <si>
    <t>37.1E04.1714</t>
  </si>
  <si>
    <t>24.1</t>
  </si>
  <si>
    <t>Vi khuẩn nhuộm soi</t>
  </si>
  <si>
    <t xml:space="preserve">Vi khuẩn nhuộm soi </t>
  </si>
  <si>
    <t>Giải phẫu bệnh lý</t>
  </si>
  <si>
    <t>37.1E05.1735</t>
  </si>
  <si>
    <t>Xét nghiệm các loại dịch, nhuộm và chẩn đoán tế bào học</t>
  </si>
  <si>
    <t>25.0089.1735</t>
  </si>
  <si>
    <t>25.89</t>
  </si>
  <si>
    <t>Xét nghiệm tế bào học áp nhuộm thường quy</t>
  </si>
  <si>
    <t>Thăm dò chức năng</t>
  </si>
  <si>
    <t>37.3F00.1777</t>
  </si>
  <si>
    <t xml:space="preserve">Điện não đồ </t>
  </si>
  <si>
    <t>02.0145.1777</t>
  </si>
  <si>
    <t>2.145</t>
  </si>
  <si>
    <t>Ghi điện não thường quy</t>
  </si>
  <si>
    <t>21.0040.1777</t>
  </si>
  <si>
    <t>21.40</t>
  </si>
  <si>
    <t>Ghi điện não đồ thông thường</t>
  </si>
  <si>
    <t>37.3F00.1778</t>
  </si>
  <si>
    <t>Điện tâm đồ</t>
  </si>
  <si>
    <t>02.0085.1778</t>
  </si>
  <si>
    <t>2.85</t>
  </si>
  <si>
    <t>Điện tim thường</t>
  </si>
  <si>
    <t>21.0014.1778</t>
  </si>
  <si>
    <t>21.14</t>
  </si>
  <si>
    <t>Compatibility Report for PL Tương đương chuyển TT22.  (theo QĐ 7435).end theo tên cập nhập. KHTC.xls</t>
  </si>
  <si>
    <t>Run on 6/26/2024 11:40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</si>
  <si>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</si>
  <si>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</si>
  <si>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</si>
  <si>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</si>
  <si>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</si>
  <si>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</si>
  <si>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Siêu âm tim thai qua thành bụng</t>
  </si>
  <si>
    <t>Bóp bóng ambu qua mặt nạ</t>
  </si>
  <si>
    <t>Bóp bóng ambu, thổi ngạt sơ sinh</t>
  </si>
  <si>
    <t>Tiêm trong da; tiêm dưới da; tiêm bắp thịt</t>
  </si>
  <si>
    <t>Điện châm điều trị viêm Amidan</t>
  </si>
  <si>
    <t>Xoa bóp bấm huyệt điều trị rối loạn tiêu hóa</t>
  </si>
  <si>
    <t>Xoa bóp bấm huyệt điều trị nấc</t>
  </si>
  <si>
    <t>Xoa bóp bấm huyệt điều trị đau do thoái hóa khớp</t>
  </si>
  <si>
    <t>Trích nhọt ống tai ngoài</t>
  </si>
  <si>
    <t>Trích chắp, lẹo, trích áp xe mi, kết mạc</t>
  </si>
  <si>
    <t>Trích chắp, lẹo, nang lông mi; trích áp xe mi, kết mạc</t>
  </si>
  <si>
    <t>Đốt lông xiêu, nhổ lông siêu</t>
  </si>
  <si>
    <t xml:space="preserve">Bóc sợi giác mạc </t>
  </si>
  <si>
    <t>Định nhóm máu hệ ABO (kỹ thuật trên giấy)</t>
  </si>
  <si>
    <t>Định lượng Canxi toàn phần [Máu]</t>
  </si>
  <si>
    <t>Định lượng Creatinin [dịch]</t>
  </si>
  <si>
    <t>Định lượng Urê [dịch]</t>
  </si>
  <si>
    <t>Định lượng Cholesterol toàn phần [dịch chọc dò]</t>
  </si>
  <si>
    <t>Định tính Amphetamine (test nhanh) [niệu]</t>
  </si>
  <si>
    <t>Định lượng Amylase [niệu]</t>
  </si>
  <si>
    <t>Chụp X-quang bụng không chuẩn bị thẳng hoặc nghiêng [số hóa 1 phim]</t>
  </si>
  <si>
    <t>Chụp X-quang bụng không chuẩn bị thẳng hoặc nghiêng [số hóa 2 phim]</t>
  </si>
  <si>
    <t>Chụp X-quang cột sống cổ thẳng nghiêng [số hóa 1 phim]</t>
  </si>
  <si>
    <t>Chụp X-quang cột sống cổ thẳng nghiêng [số hóa 2 phim]</t>
  </si>
  <si>
    <t>Chụp X-quang cột sống cùng cụt thẳng nghiêng [số hóa 1 phim]</t>
  </si>
  <si>
    <t>Chụp X-quang cột sống cùng cụt thẳng nghiêng [≤ 24x30 cm, 2 tư thế]</t>
  </si>
  <si>
    <t>Chụp X-quang cột sống cùng cụt thẳng nghiêng [&gt; 24x30 cm, 2 tư thế]</t>
  </si>
  <si>
    <t>Chụp X-quang cột sống cùng cụt thẳng nghiêng [số hóa 2 phim]</t>
  </si>
  <si>
    <t>Chụp X-quang cột sống ngực thẳng nghiêng hoặc chếch [≤ 24x30 cm, 2 tư thế]</t>
  </si>
  <si>
    <t>Chụp X-quang cột sống ngực thẳng nghiêng hoặc chếch [&gt; 24x30 cm, 2 tư thế]</t>
  </si>
  <si>
    <t>Chụp X-quang cột sống cổ thẳng nghiêng [&gt; 24x30 cm, 2 tư thế]</t>
  </si>
  <si>
    <t>Chụp X-quang cột sống ngực thẳng nghiêng hoặc chếch [số hóa 1 phim]</t>
  </si>
  <si>
    <t>Chụp X-quang cột sống ngực thẳng nghiêng hoặc chếch [số hóa 2 phim]</t>
  </si>
  <si>
    <t>Chụp X-quang cột sống cổ chếch hai bên [≤ 24x30 cm, 1 tư thế]</t>
  </si>
  <si>
    <t>Chụp X-quang cột sống cổ chếch hai bên [&gt; 24x30 cm, 2 tư thế]</t>
  </si>
  <si>
    <t>Chụp X-quang cột sống thắt lưng L5-S1 thẳng nghiêng [≤ 24x30 cm, 2 tư thế]</t>
  </si>
  <si>
    <t>Chụp X-quang cột sống thắt lưng L5-S1 thẳng nghiêng [&gt; 24x30 cm, 2 tư thế]</t>
  </si>
  <si>
    <t>Chụp X-quang cột sống thắt lưng L5-S1 thẳng nghiêng [số hóa 1 phim]</t>
  </si>
  <si>
    <t>Chụp X-quang cột sống thắt lưng L5-S1 thẳng nghiêng [số hóa 2 phim]</t>
  </si>
  <si>
    <t>Chụp X-quang cột sống thắt lưng thẳng nghiêng [≤ 24x30 cm, 2 tư thế]</t>
  </si>
  <si>
    <t>Chụp X-quang cột sống thắt lưng thẳng nghiêng [ &gt; 24x30 cm, 2 tư thế]</t>
  </si>
  <si>
    <t>Chụp X-quang cột sống thắt lưng thẳng nghiêng [số hóa 1 phim]</t>
  </si>
  <si>
    <t>Chụp X-quang cột sống thắt lưng thẳng nghiêng [số hóa 2 phim]</t>
  </si>
  <si>
    <t>Chụp X-quang khớp gối thẳng, nghiêng hoặc chếch [≤ 24x30 cm, 2 tư thế]</t>
  </si>
  <si>
    <t>Chụp X-quang khớp gối thẳng, nghiêng hoặc chếch [ &gt;24x30 cm, 2 tư thế]</t>
  </si>
  <si>
    <t>Chụp X-quang khớp gối thẳng, nghiêng hoặc chếch [số hóa 1 phim]</t>
  </si>
  <si>
    <t>Chụp X-quang khớp gối thẳng, nghiêng hoặc chếch [số hóa 2 phim]</t>
  </si>
  <si>
    <t>Chụp X-quang khớp háng nghiêng [≤ 24x30 cm, 1 tư thế]</t>
  </si>
  <si>
    <t>Chụp X-quang khớp háng nghiêng [&gt; 24x30 cm, 1 tư thế]</t>
  </si>
  <si>
    <t>Chụp X-quang khớp háng nghiêng [số hóa 1 phim]</t>
  </si>
  <si>
    <t>Chụp X-quang khớp háng thẳng hai bên [&gt; 24x30 cm, 1 tư thế]</t>
  </si>
  <si>
    <t>Chụp X-quang khớp háng thẳng hai bên [số hóa 1 phim]</t>
  </si>
  <si>
    <t>Chụp X-quang khớp khuỷu thẳng, nghiêng hoặc chếch [số hóa 1 phim]</t>
  </si>
  <si>
    <t>Chụp X-quang khớp khuỷu thẳng, nghiêng hoặc chếch [số hóa 2 phim]</t>
  </si>
  <si>
    <t>Chụp X-quang khớp ức đòn thẳng chếch [≤ 24x30 cm, 2 tư thế]</t>
  </si>
  <si>
    <t>Chụp X-quang khớp vai nghiêng hoặc chếch  [≤ 24x30 cm, 1 tư thế]</t>
  </si>
  <si>
    <t>Chụp X-quang khớp vai nghiêng hoặc chếch  [&gt; 24x30 cm, 1 tư thế]</t>
  </si>
  <si>
    <t>Chụp X-quang khớp vai nghiêng hoặc chếch [số hóa 1 phim]</t>
  </si>
  <si>
    <t>Chụp X-quang khớp vai thẳng [≤ 24x30 cm, 1 tư thế]</t>
  </si>
  <si>
    <t>Chụp X-quang khớp vai thẳng [ &gt; 24x30 cm, 1 tư thế]</t>
  </si>
  <si>
    <t>Chụp X-quang khớp vai thẳng [ &gt; 24x30 cm, 2 tư thế]</t>
  </si>
  <si>
    <t>Chụp X-quang khớp vai thẳng [số hóa 1 phim]</t>
  </si>
  <si>
    <t>Chụp X-quang khớp vai thẳng [số hóa 2 phim]</t>
  </si>
  <si>
    <t>Chụp X-quang khung chậu thẳng [ &gt; 24x30 cm, 1 tư thế]</t>
  </si>
  <si>
    <t>Chụp X-quang khung chậu thẳng [số hóa 1 phim]</t>
  </si>
  <si>
    <t>Chụp X-quang mặt thẳng nghiêng [≤ 24x30 cm, 2 tư thế]</t>
  </si>
  <si>
    <t>Chụp X-quang mặt thẳng nghiêng [&gt; 24x30 cm, 2 tư thế]</t>
  </si>
  <si>
    <t>Chụp X-quang mặt thẳng nghiêng [số hóa 1 phim]</t>
  </si>
  <si>
    <t>Chụp X-quang mặt thẳng nghiêng [số hóa 2 phim]</t>
  </si>
  <si>
    <t>Chụp X-quang mỏm trâm [số hóa 1 phim]</t>
  </si>
  <si>
    <t>Chụp X-quang mỏm trâm [≤ 24x30 cm, 1 tư thế]</t>
  </si>
  <si>
    <t>Chụp X-quang ngực thẳng [≤ 24x30 cm, 1 tư thế]</t>
  </si>
  <si>
    <t>Chụp X-quang ngực thẳng [ &gt; 24x30 cm, 1 tư thế]</t>
  </si>
  <si>
    <t>Chụp X-quang ngực thẳng [ &gt; 24x30 cm, 2 tư thế]</t>
  </si>
  <si>
    <t>Chụp X-quang ngực thẳng [số hóa 1 phim]</t>
  </si>
  <si>
    <t>Chụp X-quang ngực thẳng [số hóa 2 phim]</t>
  </si>
  <si>
    <t>Chụp X-quang sọ thẳng/nghiêng [số hóa 1 phim]</t>
  </si>
  <si>
    <t>Chụp X-quang sọ thẳng/nghiêng [số hóa 2 phim]</t>
  </si>
  <si>
    <t>Chụp X-quang xương bả vai thẳng nghiêng [số hóa 1 phim]</t>
  </si>
  <si>
    <t>Chụp X-quang xương bả vai thẳng nghiêng [số hóa 2 phim]</t>
  </si>
  <si>
    <t>Chụp X-quang xương bả vai thẳng nghiêng  [≤ 24x30 cm, 1 tư thế]</t>
  </si>
  <si>
    <t>Chụp X-quang xương bả vai thẳng nghiêng [&gt; 24x30 cm, 2 tư thế]</t>
  </si>
  <si>
    <t>Chụp X-quang sọ thẳng/nghiêng [&gt; 24x30 cm, 2 tư thế]</t>
  </si>
  <si>
    <t>Chụp X-quang xương bàn ngón tay thẳng, nghiêng hoặc chếch [&gt; 24x30 cm, 2 tư thế]</t>
  </si>
  <si>
    <t>Chụp X-quang xương bàn ngón tay thẳng, nghiêng hoặc chếch [số hóa 1 phim]</t>
  </si>
  <si>
    <t>Chụp X-quang xương bàn ngón tay thẳng, nghiêng hoặc chếch [số hóa 2 phim]</t>
  </si>
  <si>
    <t>Chụp X-quang xương bàn ngón tay thẳng, nghiêng hoặc chếch [≤ 24x30 cm, 1 tư thế]</t>
  </si>
  <si>
    <t>Chụp X-quang xương bàn, ngón chân thẳng, nghiêng hoặc chếch  [≤ 24x30 cm, 2 tư thế]</t>
  </si>
  <si>
    <t>Chụp X-quang xương bàn, ngón chân thẳng, nghiêng hoặc chếch  [&gt; 24x30 cm, 2 tư thế]</t>
  </si>
  <si>
    <t>Chụp X-quang xương bàn, ngón chân thẳng, nghiêng hoặc chếch [số hóa 1 phim]</t>
  </si>
  <si>
    <t>Chụp X-quang xương bàn, ngón chân thẳng, nghiêng hoặc chếch [số hóa 2 phim]</t>
  </si>
  <si>
    <t>Chụp X-quang xương bánh chè và khớp đùi bánh chè  [≤ 24x30 cm, 2 tư thế]</t>
  </si>
  <si>
    <t>Chụp X-quang xương bánh chè và khớp đùi bánh chè [số hóa 2 phim]</t>
  </si>
  <si>
    <t>Chụp X-quang xương cẳng chân thẳng nghiêng  [≤ 24x30 cm, 2 tư thế]</t>
  </si>
  <si>
    <t>Chụp X-quang xương cẳng chân thẳng nghiêng  [&gt; 24x30 cm, 2 tư thế]</t>
  </si>
  <si>
    <t>Chụp X-quang xương cẳng chân thẳng nghiêng [số hóa 1 phim]</t>
  </si>
  <si>
    <t>Chụp X-quang xương cẳng chân thẳng nghiêng [số hóa 2 phim]</t>
  </si>
  <si>
    <t>Chụp X-quang xương cẳng tay thẳng nghiêng [≤ 24x30 cm, 2 tư thế]</t>
  </si>
  <si>
    <t>Chụp X-quang xương cẳng tay thẳng nghiêng [&gt; 24x30 cm, 2 tư thế]</t>
  </si>
  <si>
    <t>Chụp X-quang xương cẳng tay thẳng nghiêng [số hóa 1 phim]</t>
  </si>
  <si>
    <t>Chụp X-quang xương cẳng tay thẳng nghiêng [số hóa 2 phim]</t>
  </si>
  <si>
    <t>Chụp X-quang xương cánh tay thẳng nghiêng [≤ 24x30 cm, 2 tư thế]</t>
  </si>
  <si>
    <t>Chụp X-quang xương cánh tay thẳng nghiêng [&gt; 24x30 cm, 2 tư thế]</t>
  </si>
  <si>
    <t>Chụp X-quang xương cánh tay thẳng nghiêng [số hóa 1 phim]</t>
  </si>
  <si>
    <t>Chụp X-quang xương cánh tay thẳng nghiêng [số hóa 2 phim]</t>
  </si>
  <si>
    <t>Chụp X-quang xương cổ chân thẳng, nghiêng hoặc chếch [≤ 24x30 cm, 2 tư thế]</t>
  </si>
  <si>
    <t>Chụp X-quang xương cổ chân thẳng, nghiêng hoặc chếch [&gt; 24x30 cm, 2 tư thế]</t>
  </si>
  <si>
    <t>Chụp X-quang xương cổ chân thẳng, nghiêng hoặc chếch [số hóa 1 phim]</t>
  </si>
  <si>
    <t>Chụp X-quang xương cổ chân thẳng, nghiêng hoặc chếch [số hóa 2 phim]</t>
  </si>
  <si>
    <t>Chụp X-quang xương cổ tay thẳng, nghiêng hoặc chếch [≤ 24x30 cm, 2 tư thế]</t>
  </si>
  <si>
    <t>Chụp X-quang xương cổ tay thẳng, nghiêng hoặc chếch [&gt; 24x30 cm, 2 tư thế]</t>
  </si>
  <si>
    <t>Chụp X-quang xương cổ tay thẳng, nghiêng hoặc chếch [số hóa 1 phim]</t>
  </si>
  <si>
    <t>Chụp X-quang xương cổ tay thẳng, nghiêng hoặc chếch [số hóa 2 phim]</t>
  </si>
  <si>
    <t>Chụp X-quang xương đòn thẳng hoặc chếch [≤ 24x30 cm, 1 tư thế]</t>
  </si>
  <si>
    <t>Chụp X-quang xương đòn thẳng hoặc chếch [&gt; 24x30 cm, 1 tư thế]</t>
  </si>
  <si>
    <t>Chụp X-quang xương đòn thẳng hoặc chếch [số hóa 1 phim]</t>
  </si>
  <si>
    <t>Chụp X-quang xương đùi thẳng nghiêng [≤ 24x30 cm, 2 tư thế]</t>
  </si>
  <si>
    <t>Chụp X-quang xương đùi thẳng nghiêng [&gt; 24x30 cm, 2 tư thế]</t>
  </si>
  <si>
    <t>Chụp X-quang xương đùi thẳng nghiêng [số hóa 1 phim]</t>
  </si>
  <si>
    <t>Chụp X-quang xương đùi thẳng nghiêng [số hóa 2 phim]</t>
  </si>
  <si>
    <t>Chụp X-quang xương gót thẳng nghiêng [≤ 24x30 cm, 2 tư thế]</t>
  </si>
  <si>
    <t>Chụp X-quang xương gót thẳng nghiêng [số hóa 1 phim]</t>
  </si>
  <si>
    <t>Chụp X-quang xương gót thẳng nghiêng [số hóa 2 phim]</t>
  </si>
  <si>
    <t>Lấy dị vật tai [đơn giản]</t>
  </si>
  <si>
    <t>Lấy dị vật giác mạc sâu [gây tê]</t>
  </si>
  <si>
    <t>Lấy dị vật giác mạc sâu  [gây tê]</t>
  </si>
  <si>
    <t>Chụp X-quang khớp khuỷu thẳng, nghiêng hoặc chếch [≤ 24x30 cm, 2 tư thế]</t>
  </si>
  <si>
    <t>Chụp X-quang bụng không chuẩn bị thẳng hoặc nghiêng  [&gt; 24x30 cm, 1 tư thế]</t>
  </si>
  <si>
    <t>Chụp X-quang bụng không chuẩn bị thẳng hoặc nghiêng  [&gt; 24x30 cm, 2 tư thế]</t>
  </si>
  <si>
    <t>Chụp X-quang khớp khuỷu thẳng, nghiêng hoặc chếch [&gt; 24x30 cm, 2 tư thế]</t>
  </si>
  <si>
    <t>Chụp X-quang cột sống cổ động, nghiêng 3 tư thế [số hóa 3 phim]</t>
  </si>
  <si>
    <t>Chụp X-quang khớp cùng chậu thẳng chếch hai bên [số hóa 3 phim]</t>
  </si>
  <si>
    <t>Thay băng, cắt chỉ [chiều dài  ≤ 15cm]</t>
  </si>
  <si>
    <t>Thay băng, cắt chỉ vết mổ [chiều dài  ≤ 15cm]</t>
  </si>
  <si>
    <t>Khâu vết thương đơn giản vùng đầu, mặt, cổ [tổn thương nông chiều dài &lt; l0 cm]</t>
  </si>
  <si>
    <t>Khâu vết thương đơn giản vùng đầu, mặt, cổ [ tổn thương sâu chiều dài &lt; l0 cm]</t>
  </si>
  <si>
    <t>Điện châm [kim ngắn]</t>
  </si>
  <si>
    <t>Khâu vết thương phần mềm dài dưới 10 cm [tổn thương nông]</t>
  </si>
  <si>
    <t>Khâu vết thương phần mềm dài dưới 10 cm [tổn thương sâu]</t>
  </si>
  <si>
    <t>Khâu vết thương phần mềm vùng đầu cổ [tổn thương nông chiều dài ≥ l0 cm]</t>
  </si>
  <si>
    <t>Khâu vết thương phần mềm vùng đầu cổ [ tổn thương nông chiều dài &lt; l0 cm]</t>
  </si>
  <si>
    <t>Khâu vết thương phần mềm vùng đầu cổ [tổn thương sâu chiều dài &lt; l0 cm]</t>
  </si>
  <si>
    <t>Lấy dị vật giác mạc [giác mạc nông, một mắt, gây tê]</t>
  </si>
  <si>
    <t>Lấy dị vật giác mạc [giác mạc sâu, một mắt, gây tê]</t>
  </si>
  <si>
    <t>Lấy dị vật mũi [không gây mê]</t>
  </si>
  <si>
    <t>Chụp X-quang bụng không chuẩn bị thẳng hoặc nghiêng</t>
  </si>
  <si>
    <t>Chụp X-quang cột sống cổ chếch hai bên</t>
  </si>
  <si>
    <t>Chụp X-quang cột sống cổ động, nghiêng 3 tư thế</t>
  </si>
  <si>
    <t>Chụp X-quang cột sống cổ thẳng nghiêng</t>
  </si>
  <si>
    <t>Chụp X-quang cột sống cùng cụt thẳng nghiêng</t>
  </si>
  <si>
    <t>Chụp X-quang cột sống ngực thẳng nghiêng hoặc chếch</t>
  </si>
  <si>
    <t>Chụp X-quang cột sống thắt lưng L5-S1 thẳng nghiêng</t>
  </si>
  <si>
    <t>Chụp X-quang cột sống thắt lưng thẳng nghiêng</t>
  </si>
  <si>
    <t>Chụp X-quang khớp cùng chậu thẳng chếch hai bên</t>
  </si>
  <si>
    <t>Chụp X-quang khớp gối thẳng, nghiêng hoặc chếch</t>
  </si>
  <si>
    <t>Chụp X-quang khớp háng nghiêng</t>
  </si>
  <si>
    <t>Chụp X-quang khớp háng thẳng hai bên</t>
  </si>
  <si>
    <t>Chụp X-quang khớp khuỷu thẳng, nghiêng hoặc chếch</t>
  </si>
  <si>
    <t>Chụp X-quang khớp ức đòn thẳng chếch</t>
  </si>
  <si>
    <t>Chụp X-quang khớp vai nghiêng hoặc chếch</t>
  </si>
  <si>
    <t>Chụp X-quang khớp vai thẳng</t>
  </si>
  <si>
    <t>Chụp X-quang khung chậu thẳng</t>
  </si>
  <si>
    <t>Chụp X-quang mặt thẳng nghiêng</t>
  </si>
  <si>
    <t>Chụp X-quang mỏm trâm</t>
  </si>
  <si>
    <t>Chụp X-quang ngực thẳng</t>
  </si>
  <si>
    <t>Chụp X-quang sọ thẳng/nghiêng</t>
  </si>
  <si>
    <t>Chụp X-quang xương bả vai thẳng nghiêng</t>
  </si>
  <si>
    <t>Chụp X-quang xương bàn ngón tay thẳng, nghiêng hoặc chếch</t>
  </si>
  <si>
    <t>Chụp X-quang xương bàn, ngón chân thẳng, nghiêng hoặc chếch</t>
  </si>
  <si>
    <t>Chụp X-quang xương bánh chè và khớp đùi bánh chè</t>
  </si>
  <si>
    <t>Chụp X-quang xương cẳng chân thẳng nghiêng</t>
  </si>
  <si>
    <t>Chụp X-quang xương cẳng tay thẳng nghiêng</t>
  </si>
  <si>
    <t>Chụp X-quang xương cánh tay thẳng nghiêng</t>
  </si>
  <si>
    <t>Chụp X-quang xương cổ chân thẳng, nghiêng hoặc chếch</t>
  </si>
  <si>
    <t>Chụp X-quang xương cổ tay thẳng, nghiêng hoặc chếch</t>
  </si>
  <si>
    <t>Chụp X-quang xương đòn thẳng hoặc chếch</t>
  </si>
  <si>
    <t>Chụp X-quang xương đùi thẳng nghiêng</t>
  </si>
  <si>
    <t>Chụp X-quang xương gót thẳng nghiêng</t>
  </si>
  <si>
    <t>Khâu vết thương phần mềm dài dưới 10 cm</t>
  </si>
  <si>
    <t>Lấy dị vật mũi</t>
  </si>
  <si>
    <t>BS_10.1275</t>
  </si>
  <si>
    <t>Tên chương theo TT 23/2024</t>
  </si>
  <si>
    <t>23. HÓA SINH</t>
  </si>
  <si>
    <t>13. PHỤ SẢN</t>
  </si>
  <si>
    <t>14. MẮT</t>
  </si>
  <si>
    <t>8. Y HỌC CỔ TRUYỀN</t>
  </si>
  <si>
    <t>10. NGOẠI KHOA</t>
  </si>
  <si>
    <t>15. TAI MŨI HỌNG</t>
  </si>
  <si>
    <t>16. RĂNG HÀM MẶT</t>
  </si>
  <si>
    <t>18. ĐIỆN QUANG</t>
  </si>
  <si>
    <t>20. NỘI SOI CHẨN ĐOÁN CAN THIỆP</t>
  </si>
  <si>
    <t>21. THĂM DÒ CHỨC NĂNG</t>
  </si>
  <si>
    <t>22. HUYẾT HỌC TRUYỀN MÁU</t>
  </si>
  <si>
    <t>25. GIẢI PHẪU BỆNH</t>
  </si>
  <si>
    <t>24. VI SINH</t>
  </si>
  <si>
    <t>862</t>
  </si>
  <si>
    <t>867</t>
  </si>
  <si>
    <t>874</t>
  </si>
  <si>
    <t>875</t>
  </si>
  <si>
    <t>877</t>
  </si>
  <si>
    <t>880</t>
  </si>
  <si>
    <t>881</t>
  </si>
  <si>
    <t>882</t>
  </si>
  <si>
    <t>884</t>
  </si>
  <si>
    <t>887</t>
  </si>
  <si>
    <t>888</t>
  </si>
  <si>
    <t>1029</t>
  </si>
  <si>
    <t>1030</t>
  </si>
  <si>
    <t>1086</t>
  </si>
  <si>
    <t>1264</t>
  </si>
  <si>
    <t>1272</t>
  </si>
  <si>
    <t>1275</t>
  </si>
  <si>
    <t>1279</t>
  </si>
  <si>
    <t>1281</t>
  </si>
  <si>
    <t>1508</t>
  </si>
  <si>
    <t>1509</t>
  </si>
  <si>
    <t>1570</t>
  </si>
  <si>
    <t>1572</t>
  </si>
  <si>
    <t>1574</t>
  </si>
  <si>
    <t>1575</t>
  </si>
  <si>
    <t>1578</t>
  </si>
  <si>
    <t>1579</t>
  </si>
  <si>
    <t>1580</t>
  </si>
  <si>
    <t>1581</t>
  </si>
  <si>
    <t>1582</t>
  </si>
  <si>
    <t>1584</t>
  </si>
  <si>
    <t>1585</t>
  </si>
  <si>
    <t>1586</t>
  </si>
  <si>
    <t>1587</t>
  </si>
  <si>
    <t>1588</t>
  </si>
  <si>
    <t>1589</t>
  </si>
  <si>
    <t>1643</t>
  </si>
  <si>
    <t>1644</t>
  </si>
  <si>
    <t>1647</t>
  </si>
  <si>
    <t>1648</t>
  </si>
  <si>
    <t>1651</t>
  </si>
  <si>
    <t>1652</t>
  </si>
  <si>
    <t>1654</t>
  </si>
  <si>
    <t>1659</t>
  </si>
  <si>
    <t>1660</t>
  </si>
  <si>
    <t>1662</t>
  </si>
  <si>
    <t>1678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</si>
  <si>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</si>
  <si>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</si>
  <si>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</si>
  <si>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</si>
  <si>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</si>
  <si>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</si>
  <si>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</si>
  <si>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</si>
  <si>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</si>
  <si>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</si>
  <si>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</si>
  <si>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</si>
  <si>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</si>
  <si>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</si>
  <si>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</si>
  <si>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</si>
  <si>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</si>
  <si>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</si>
  <si>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</si>
  <si>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</si>
  <si>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</si>
  <si>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</si>
  <si>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</si>
  <si>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</si>
  <si>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</si>
  <si>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</si>
  <si>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</si>
  <si>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</si>
  <si>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</si>
  <si>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</si>
  <si>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</si>
  <si>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</si>
  <si>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</si>
  <si>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</si>
  <si>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</si>
  <si>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</si>
  <si>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</si>
  <si>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</si>
  <si>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</si>
  <si>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</si>
  <si>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</si>
  <si>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</si>
  <si>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</si>
  <si>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</si>
  <si>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</si>
  <si>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</si>
  <si>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</si>
  <si>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</si>
  <si>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</si>
  <si>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</si>
  <si>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</si>
  <si>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</si>
  <si>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</si>
  <si>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</si>
  <si>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</si>
  <si>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</si>
  <si>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</si>
  <si>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</si>
  <si>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</si>
  <si>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</si>
  <si>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</si>
  <si>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</si>
  <si>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</si>
  <si>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</si>
  <si>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</si>
  <si>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</si>
  <si>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</si>
  <si>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</si>
  <si>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</si>
  <si>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</si>
  <si>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</si>
  <si>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2324</t>
  </si>
  <si>
    <t>2325</t>
  </si>
  <si>
    <t>2326</t>
  </si>
  <si>
    <t>2327</t>
  </si>
  <si>
    <t>2328</t>
  </si>
  <si>
    <t>2383</t>
  </si>
  <si>
    <t>2397</t>
  </si>
  <si>
    <t>2516</t>
  </si>
  <si>
    <t>2517</t>
  </si>
  <si>
    <t>2519</t>
  </si>
  <si>
    <t>2520</t>
  </si>
  <si>
    <t>2521</t>
  </si>
  <si>
    <t>2524</t>
  </si>
  <si>
    <t>2526</t>
  </si>
  <si>
    <t>2528</t>
  </si>
  <si>
    <t>2531</t>
  </si>
  <si>
    <t>2532</t>
  </si>
  <si>
    <t>2533</t>
  </si>
  <si>
    <t>2537</t>
  </si>
  <si>
    <t>2538</t>
  </si>
  <si>
    <t>2541</t>
  </si>
  <si>
    <t>2542</t>
  </si>
  <si>
    <t>2543</t>
  </si>
  <si>
    <t>2544</t>
  </si>
  <si>
    <t>2547</t>
  </si>
  <si>
    <t>2548</t>
  </si>
  <si>
    <t>2551</t>
  </si>
  <si>
    <t>2552</t>
  </si>
  <si>
    <t>2553</t>
  </si>
  <si>
    <t>2555</t>
  </si>
  <si>
    <t>2556</t>
  </si>
  <si>
    <t>2557</t>
  </si>
  <si>
    <t>2560</t>
  </si>
  <si>
    <t>2561</t>
  </si>
  <si>
    <t>2565</t>
  </si>
  <si>
    <t>2568</t>
  </si>
  <si>
    <t>2570</t>
  </si>
  <si>
    <t>2571</t>
  </si>
  <si>
    <t>2573</t>
  </si>
  <si>
    <t>2574</t>
  </si>
  <si>
    <t>2575</t>
  </si>
  <si>
    <t>2576</t>
  </si>
  <si>
    <t>2579</t>
  </si>
  <si>
    <t>2678</t>
  </si>
  <si>
    <t>2680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</si>
  <si>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</si>
  <si>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</si>
  <si>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</si>
  <si>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</si>
  <si>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</si>
  <si>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</si>
  <si>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</si>
  <si>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</si>
  <si>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</si>
  <si>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</si>
  <si>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</si>
  <si>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</si>
  <si>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</si>
  <si>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</si>
  <si>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</si>
  <si>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</si>
  <si>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</si>
  <si>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</si>
  <si>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</si>
  <si>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</si>
  <si>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</si>
  <si>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</si>
  <si>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</si>
  <si>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</si>
  <si>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</si>
  <si>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</si>
  <si>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</si>
  <si>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</si>
  <si>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</si>
  <si>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</si>
  <si>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</si>
  <si>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</si>
  <si>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</si>
  <si>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</si>
  <si>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2718</t>
  </si>
  <si>
    <t>2719</t>
  </si>
  <si>
    <t>2720</t>
  </si>
  <si>
    <t>2721</t>
  </si>
  <si>
    <t>2722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</si>
  <si>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</si>
  <si>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</si>
  <si>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</si>
  <si>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</si>
  <si>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</si>
  <si>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</si>
  <si>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</si>
  <si>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</si>
  <si>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</si>
  <si>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</si>
  <si>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</si>
  <si>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2735</t>
  </si>
  <si>
    <t>2736</t>
  </si>
  <si>
    <t>2737</t>
  </si>
  <si>
    <t>2740</t>
  </si>
  <si>
    <t>2747</t>
  </si>
  <si>
    <t>2749</t>
  </si>
  <si>
    <t>2829</t>
  </si>
  <si>
    <t>2832</t>
  </si>
  <si>
    <t>4525</t>
  </si>
  <si>
    <t>5669</t>
  </si>
  <si>
    <t>5696</t>
  </si>
  <si>
    <t>5720</t>
  </si>
  <si>
    <t>5902</t>
  </si>
  <si>
    <t>5916</t>
  </si>
  <si>
    <t>5917</t>
  </si>
  <si>
    <t>5946</t>
  </si>
  <si>
    <t>5948</t>
  </si>
  <si>
    <t>5999</t>
  </si>
  <si>
    <t>6000</t>
  </si>
  <si>
    <t>6006</t>
  </si>
  <si>
    <t>6007</t>
  </si>
  <si>
    <t>6067</t>
  </si>
  <si>
    <t>6068</t>
  </si>
  <si>
    <t>6069</t>
  </si>
  <si>
    <t>6070</t>
  </si>
  <si>
    <t>6073</t>
  </si>
  <si>
    <t>6074</t>
  </si>
  <si>
    <t>6079</t>
  </si>
  <si>
    <t>6080</t>
  </si>
  <si>
    <t>6085</t>
  </si>
  <si>
    <t>6086</t>
  </si>
  <si>
    <t>6134</t>
  </si>
  <si>
    <t>6135</t>
  </si>
  <si>
    <t>6300</t>
  </si>
  <si>
    <t>6301</t>
  </si>
  <si>
    <t>6319</t>
  </si>
  <si>
    <t>6332</t>
  </si>
  <si>
    <t>6333</t>
  </si>
  <si>
    <t>6334</t>
  </si>
  <si>
    <t>6404</t>
  </si>
  <si>
    <t>6405</t>
  </si>
  <si>
    <t>6437</t>
  </si>
  <si>
    <t>6438</t>
  </si>
  <si>
    <t>6443</t>
  </si>
  <si>
    <t>6445</t>
  </si>
  <si>
    <t>6448</t>
  </si>
  <si>
    <t>6449</t>
  </si>
  <si>
    <t>6450</t>
  </si>
  <si>
    <t>6451</t>
  </si>
  <si>
    <t>6452</t>
  </si>
  <si>
    <t>6463</t>
  </si>
  <si>
    <t>6465</t>
  </si>
  <si>
    <t>6535</t>
  </si>
  <si>
    <t>6536</t>
  </si>
  <si>
    <t>6537</t>
  </si>
  <si>
    <t>6540</t>
  </si>
  <si>
    <t>6541</t>
  </si>
  <si>
    <t>7027</t>
  </si>
  <si>
    <t>7028</t>
  </si>
  <si>
    <t>7030</t>
  </si>
  <si>
    <t>7775</t>
  </si>
  <si>
    <t>7830</t>
  </si>
  <si>
    <t>7831</t>
  </si>
  <si>
    <t>7893</t>
  </si>
  <si>
    <t>7909</t>
  </si>
  <si>
    <t>7915</t>
  </si>
  <si>
    <t>7917</t>
  </si>
  <si>
    <t>8096</t>
  </si>
  <si>
    <t>8124</t>
  </si>
  <si>
    <t>8125</t>
  </si>
  <si>
    <t>8127</t>
  </si>
  <si>
    <t>8128</t>
  </si>
  <si>
    <t>8129</t>
  </si>
  <si>
    <t>8130</t>
  </si>
  <si>
    <t>8131</t>
  </si>
  <si>
    <t>8134</t>
  </si>
  <si>
    <t>8135</t>
  </si>
  <si>
    <t>8138</t>
  </si>
  <si>
    <t>8142</t>
  </si>
  <si>
    <t>8143</t>
  </si>
  <si>
    <t>8144</t>
  </si>
  <si>
    <t>8168</t>
  </si>
  <si>
    <t>8169</t>
  </si>
  <si>
    <t>8170</t>
  </si>
  <si>
    <t>8173</t>
  </si>
  <si>
    <t>8179</t>
  </si>
  <si>
    <t>8180</t>
  </si>
  <si>
    <t>8181</t>
  </si>
  <si>
    <t>8197</t>
  </si>
  <si>
    <t>8268</t>
  </si>
  <si>
    <t>8269</t>
  </si>
  <si>
    <t>8280</t>
  </si>
  <si>
    <t>8281</t>
  </si>
  <si>
    <t>8282</t>
  </si>
  <si>
    <t>8293</t>
  </si>
  <si>
    <t>8300</t>
  </si>
  <si>
    <t>8301</t>
  </si>
  <si>
    <t>8303</t>
  </si>
  <si>
    <t>8321</t>
  </si>
  <si>
    <t>8328</t>
  </si>
  <si>
    <t>8366</t>
  </si>
  <si>
    <t>8370</t>
  </si>
  <si>
    <t>8399</t>
  </si>
  <si>
    <t>8400</t>
  </si>
  <si>
    <t>8401</t>
  </si>
  <si>
    <t>8429</t>
  </si>
  <si>
    <t>8430</t>
  </si>
  <si>
    <t>8431</t>
  </si>
  <si>
    <t>8432</t>
  </si>
  <si>
    <t>8433</t>
  </si>
  <si>
    <t>8465</t>
  </si>
  <si>
    <t>8467</t>
  </si>
  <si>
    <t>8468</t>
  </si>
  <si>
    <t>8469</t>
  </si>
  <si>
    <t>8493</t>
  </si>
  <si>
    <t>8505</t>
  </si>
  <si>
    <t>8633</t>
  </si>
  <si>
    <t>8721</t>
  </si>
  <si>
    <t>8724</t>
  </si>
  <si>
    <t>8728</t>
  </si>
  <si>
    <t>8730</t>
  </si>
  <si>
    <t>Mã kỹ thuật theo TT23/2024</t>
  </si>
  <si>
    <t>`````````</t>
  </si>
  <si>
    <t>01. HỒI SỨC CẤP CỨU VÀ CHỐNG ĐỘC</t>
  </si>
  <si>
    <t>02. NỘI KHOA</t>
  </si>
  <si>
    <t>03. NHI KHOA</t>
  </si>
  <si>
    <t>13.0200.0071</t>
  </si>
  <si>
    <t xml:space="preserve">Giá bao gồm chi phí trực tiếp, tiền lương tại TT 21-22 </t>
  </si>
  <si>
    <t xml:space="preserve">Giá bao gồm chi phí trực tiếp, tiền lương 2,34 trđ </t>
  </si>
  <si>
    <t>STT 9200</t>
  </si>
  <si>
    <t>Ghi chú</t>
  </si>
  <si>
    <t>Tên dịch vụ kỹ thuật theo Thông tư 23/2024/TT-BYT</t>
  </si>
  <si>
    <t>Tên dịch vụ phê duyệt giá</t>
  </si>
  <si>
    <t>GIÁ DỊCH VỤ KỸ THUẬT VÀ XÉT NGHIỆM ÁP DỤNG CHO BỆNH VIỆN</t>
  </si>
  <si>
    <t>Mức giá đề xuất phê duyệt</t>
  </si>
  <si>
    <t>Giá của cơ sở KCB tương ứng do BYT quy định</t>
  </si>
  <si>
    <t>(Tổng số dịch vụ đề nghị phê duyệt giá là: 456 mục)</t>
  </si>
  <si>
    <t>TRUNG TÂM Y TẾ TP PHỦ LÝ</t>
  </si>
  <si>
    <t>Phụ lục 01</t>
  </si>
  <si>
    <t xml:space="preserve"> GIÁ DỊCH VỤ KHÁM BỆNH</t>
  </si>
  <si>
    <t>Chi phí trực tiếp</t>
  </si>
  <si>
    <t>Chi phí tiền lương 1,8trđ</t>
  </si>
  <si>
    <t>Giá bao gồm chi phí trực tiếp và tiền lương 1,8 trđ (TT 22; QĐ 56; QĐ 921)</t>
  </si>
  <si>
    <t>Chi phí tiền lương 2.340.000 đ</t>
  </si>
  <si>
    <t>Giá bao gồm chi phí trực tiếp và tiền lương 2,34 trđ</t>
  </si>
  <si>
    <t>Giá đề nghị phê duyệt</t>
  </si>
  <si>
    <t>I</t>
  </si>
  <si>
    <t>Danh mục BHYT thanh toán</t>
  </si>
  <si>
    <t>Giá khám bệnh (Bệnh viện hạng IV)</t>
  </si>
  <si>
    <t xml:space="preserve">Giá khám bệnh tại Trạm y tế xã </t>
  </si>
  <si>
    <t>II</t>
  </si>
  <si>
    <t>Danh mục không thuộc Quỹ BHYT thanh toán nhưng không phải là DV theo yêu cầu</t>
  </si>
  <si>
    <t>Khám sức khỏe toàn diện lao động, lái xe, khám sức khỏe định kỳ (không kể xét nghiệm, X-quang)</t>
  </si>
  <si>
    <t>( Kèm theo Công văn số      /TTYT ngày 01/11/2024 của Trung tâm Y tế TP Phủ Lý)</t>
  </si>
  <si>
    <t>Phụ lục 03</t>
  </si>
  <si>
    <t>Đơn vị: TRUNG TÂM Y TẾ TP PHỦ LÝ</t>
  </si>
  <si>
    <t>Danh mục dịch vụ</t>
  </si>
  <si>
    <t>A - Danh mục dịch vụ do Quỹ BHYT thanh toán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</si>
</sst>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_(* #,##0_);_(* \(#,##0\);_(* \-??_);_(@_)"/>
  </numFmts>
  <fonts count="32" x14ac:knownFonts="1">
    <font>
      <sz val="12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1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theme="1"/>
      <name val="Arial"/>
      <family val="2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b/>
      <sz val="13"/>
      <color rgb="FFFF0000"/>
      <name val="Times New Roman"/>
      <family val="1"/>
    </font>
    <font>
      <sz val="13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3"/>
      <color rgb="FF000000"/>
      <name val="Times New Roman"/>
      <family val="1"/>
    </font>
    <font>
      <b/>
      <sz val="13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i/>
      <sz val="13"/>
      <name val="Times New Roman"/>
      <family val="1"/>
    </font>
    <font>
      <sz val="10"/>
      <color indexed="8"/>
      <name val="Arial"/>
      <family val="2"/>
    </font>
    <font>
      <b/>
      <sz val="11"/>
      <name val="Times New Roman"/>
      <family val="1"/>
    </font>
    <font>
      <sz val="11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14"/>
      <name val="Arial"/>
      <family val="2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1"/>
    <xf numFmtId="0" fontId="7" fillId="0" borderId="1"/>
    <xf numFmtId="0" fontId="4" fillId="0" borderId="1"/>
    <xf numFmtId="0" fontId="4" fillId="0" borderId="1"/>
    <xf numFmtId="9" fontId="21" fillId="0" borderId="1" applyFont="0" applyFill="0" applyBorder="0" applyAlignment="0" applyProtection="0"/>
  </cellStyleXfs>
  <cellXfs count="124">
    <xf numFmtId="0" fontId="0" fillId="0" borderId="0" xfId="0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9" fontId="22" fillId="0" borderId="5" xfId="5" applyFont="1" applyFill="1" applyBorder="1" applyAlignment="1">
      <alignment horizontal="center" vertical="center" wrapText="1"/>
    </xf>
    <xf numFmtId="0" fontId="14" fillId="0" borderId="1" xfId="3" applyFont="1" applyFill="1" applyAlignment="1">
      <alignment vertical="center"/>
    </xf>
    <xf numFmtId="0" fontId="13" fillId="0" borderId="1" xfId="3" applyFont="1" applyFill="1" applyAlignment="1">
      <alignment horizontal="right" vertical="center"/>
    </xf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vertical="top"/>
    </xf>
    <xf numFmtId="164" fontId="9" fillId="0" borderId="0" xfId="0" applyNumberFormat="1" applyFont="1" applyFill="1"/>
    <xf numFmtId="0" fontId="9" fillId="0" borderId="0" xfId="0" applyFont="1" applyFill="1" applyAlignment="1">
      <alignment horizontal="right"/>
    </xf>
    <xf numFmtId="0" fontId="9" fillId="0" borderId="0" xfId="0" applyFont="1" applyFill="1"/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right" vertical="center" wrapText="1"/>
    </xf>
    <xf numFmtId="49" fontId="8" fillId="0" borderId="5" xfId="0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vertical="center" wrapText="1"/>
    </xf>
    <xf numFmtId="9" fontId="10" fillId="0" borderId="5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right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 wrapText="1"/>
    </xf>
    <xf numFmtId="49" fontId="9" fillId="0" borderId="5" xfId="0" applyNumberFormat="1" applyFont="1" applyFill="1" applyBorder="1" applyAlignment="1">
      <alignment vertical="center" wrapText="1"/>
    </xf>
    <xf numFmtId="165" fontId="9" fillId="0" borderId="5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 wrapText="1"/>
    </xf>
    <xf numFmtId="49" fontId="11" fillId="0" borderId="5" xfId="0" applyNumberFormat="1" applyFont="1" applyFill="1" applyBorder="1" applyAlignment="1">
      <alignment vertical="center" wrapText="1"/>
    </xf>
    <xf numFmtId="49" fontId="11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9" fontId="3" fillId="2" borderId="5" xfId="0" applyNumberFormat="1" applyFont="1" applyFill="1" applyBorder="1" applyAlignment="1">
      <alignment horizontal="left" vertical="center" wrapText="1"/>
    </xf>
    <xf numFmtId="0" fontId="13" fillId="0" borderId="1" xfId="3" applyFont="1" applyFill="1" applyAlignment="1">
      <alignment horizontal="center"/>
    </xf>
    <xf numFmtId="49" fontId="12" fillId="0" borderId="1" xfId="3" applyNumberFormat="1" applyFont="1" applyFill="1" applyAlignment="1">
      <alignment horizontal="center" vertical="top"/>
    </xf>
    <xf numFmtId="0" fontId="8" fillId="0" borderId="0" xfId="0" applyFont="1" applyFill="1" applyAlignment="1">
      <alignment horizontal="left"/>
    </xf>
    <xf numFmtId="0" fontId="13" fillId="0" borderId="1" xfId="3" applyFont="1" applyFill="1" applyAlignment="1">
      <alignment horizontal="left" vertical="center"/>
    </xf>
    <xf numFmtId="0" fontId="17" fillId="0" borderId="1" xfId="4" applyFont="1" applyFill="1"/>
    <xf numFmtId="0" fontId="18" fillId="0" borderId="1" xfId="4" applyFont="1" applyFill="1" applyAlignment="1">
      <alignment horizontal="center"/>
    </xf>
    <xf numFmtId="0" fontId="19" fillId="0" borderId="1" xfId="4" applyFont="1" applyFill="1"/>
    <xf numFmtId="0" fontId="18" fillId="0" borderId="1" xfId="4" applyFont="1" applyFill="1" applyAlignment="1">
      <alignment horizontal="center" wrapText="1"/>
    </xf>
    <xf numFmtId="0" fontId="13" fillId="0" borderId="1" xfId="4" applyFont="1" applyFill="1"/>
    <xf numFmtId="0" fontId="20" fillId="0" borderId="1" xfId="4" applyFont="1" applyFill="1" applyAlignment="1">
      <alignment horizontal="center" wrapText="1"/>
    </xf>
    <xf numFmtId="0" fontId="12" fillId="0" borderId="1" xfId="4" applyFont="1" applyFill="1"/>
    <xf numFmtId="0" fontId="12" fillId="0" borderId="1" xfId="4" applyFont="1" applyFill="1" applyAlignment="1">
      <alignment horizontal="center" wrapText="1"/>
    </xf>
    <xf numFmtId="0" fontId="12" fillId="0" borderId="1" xfId="4" applyFont="1" applyFill="1" applyAlignment="1">
      <alignment horizontal="center"/>
    </xf>
    <xf numFmtId="0" fontId="23" fillId="0" borderId="1" xfId="4" applyFont="1" applyFill="1"/>
    <xf numFmtId="3" fontId="24" fillId="0" borderId="5" xfId="4" applyNumberFormat="1" applyFont="1" applyFill="1" applyBorder="1" applyAlignment="1">
      <alignment horizontal="center" vertical="center"/>
    </xf>
    <xf numFmtId="0" fontId="25" fillId="0" borderId="1" xfId="4" applyFont="1" applyFill="1" applyAlignment="1">
      <alignment horizontal="center"/>
    </xf>
    <xf numFmtId="3" fontId="13" fillId="0" borderId="5" xfId="4" applyNumberFormat="1" applyFont="1" applyFill="1" applyBorder="1" applyAlignment="1">
      <alignment horizontal="center" vertical="center"/>
    </xf>
    <xf numFmtId="3" fontId="13" fillId="0" borderId="7" xfId="4" applyNumberFormat="1" applyFont="1" applyFill="1" applyBorder="1" applyAlignment="1">
      <alignment horizontal="left" vertical="center"/>
    </xf>
    <xf numFmtId="3" fontId="13" fillId="0" borderId="8" xfId="4" applyNumberFormat="1" applyFont="1" applyFill="1" applyBorder="1" applyAlignment="1">
      <alignment horizontal="left" vertical="center"/>
    </xf>
    <xf numFmtId="0" fontId="26" fillId="0" borderId="1" xfId="4" applyFont="1" applyFill="1" applyAlignment="1">
      <alignment horizontal="center"/>
    </xf>
    <xf numFmtId="3" fontId="14" fillId="0" borderId="5" xfId="4" applyNumberFormat="1" applyFont="1" applyFill="1" applyBorder="1" applyAlignment="1">
      <alignment horizontal="center" vertical="center" wrapText="1"/>
    </xf>
    <xf numFmtId="3" fontId="14" fillId="0" borderId="5" xfId="4" applyNumberFormat="1" applyFont="1" applyFill="1" applyBorder="1" applyAlignment="1">
      <alignment horizontal="left" vertical="center" wrapText="1"/>
    </xf>
    <xf numFmtId="3" fontId="14" fillId="0" borderId="5" xfId="4" applyNumberFormat="1" applyFont="1" applyFill="1" applyBorder="1" applyAlignment="1">
      <alignment horizontal="right" vertical="center" wrapText="1"/>
    </xf>
    <xf numFmtId="3" fontId="14" fillId="0" borderId="5" xfId="3" applyNumberFormat="1" applyFont="1" applyFill="1" applyBorder="1" applyAlignment="1">
      <alignment vertical="center"/>
    </xf>
    <xf numFmtId="0" fontId="14" fillId="0" borderId="1" xfId="4" applyFont="1" applyFill="1" applyAlignment="1">
      <alignment horizontal="center" vertical="center" wrapText="1"/>
    </xf>
    <xf numFmtId="0" fontId="14" fillId="0" borderId="9" xfId="4" applyFont="1" applyFill="1" applyBorder="1" applyAlignment="1">
      <alignment vertical="center" wrapText="1"/>
    </xf>
    <xf numFmtId="0" fontId="14" fillId="0" borderId="1" xfId="4" applyFont="1" applyFill="1" applyAlignment="1">
      <alignment vertical="center" wrapText="1"/>
    </xf>
    <xf numFmtId="0" fontId="17" fillId="0" borderId="1" xfId="4" applyFont="1" applyFill="1" applyAlignment="1">
      <alignment horizontal="center" vertical="center" wrapText="1"/>
    </xf>
    <xf numFmtId="0" fontId="19" fillId="0" borderId="1" xfId="4" applyFont="1" applyFill="1" applyAlignment="1">
      <alignment vertical="center" wrapText="1"/>
    </xf>
    <xf numFmtId="9" fontId="22" fillId="3" borderId="5" xfId="5" applyFont="1" applyFill="1" applyBorder="1" applyAlignment="1">
      <alignment horizontal="center" vertical="center" wrapText="1"/>
    </xf>
    <xf numFmtId="3" fontId="13" fillId="0" borderId="5" xfId="4" applyNumberFormat="1" applyFont="1" applyFill="1" applyBorder="1" applyAlignment="1">
      <alignment vertical="center" wrapText="1"/>
    </xf>
    <xf numFmtId="0" fontId="13" fillId="0" borderId="1" xfId="4" applyFont="1" applyFill="1" applyAlignment="1">
      <alignment horizontal="center" vertical="center"/>
    </xf>
    <xf numFmtId="0" fontId="20" fillId="0" borderId="1" xfId="4" applyFont="1" applyFill="1" applyAlignment="1">
      <alignment horizontal="center" vertical="center"/>
    </xf>
    <xf numFmtId="0" fontId="13" fillId="0" borderId="1" xfId="4" applyFont="1" applyFill="1" applyAlignment="1">
      <alignment horizontal="left"/>
    </xf>
    <xf numFmtId="0" fontId="8" fillId="3" borderId="5" xfId="0" applyFont="1" applyFill="1" applyBorder="1" applyAlignment="1">
      <alignment horizontal="center" vertical="center" wrapText="1"/>
    </xf>
    <xf numFmtId="9" fontId="16" fillId="3" borderId="5" xfId="0" applyNumberFormat="1" applyFont="1" applyFill="1" applyBorder="1" applyAlignment="1">
      <alignment horizontal="center" vertical="center" wrapText="1"/>
    </xf>
    <xf numFmtId="0" fontId="13" fillId="0" borderId="1" xfId="3" applyFont="1" applyFill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top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14" fillId="0" borderId="1" xfId="3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/>
    <xf numFmtId="0" fontId="27" fillId="0" borderId="5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9" fontId="28" fillId="0" borderId="5" xfId="0" applyNumberFormat="1" applyFont="1" applyFill="1" applyBorder="1" applyAlignment="1">
      <alignment horizontal="left" vertical="center" wrapText="1"/>
    </xf>
    <xf numFmtId="49" fontId="27" fillId="0" borderId="5" xfId="0" applyNumberFormat="1" applyFont="1" applyFill="1" applyBorder="1" applyAlignment="1">
      <alignment vertical="center" wrapText="1"/>
    </xf>
    <xf numFmtId="164" fontId="27" fillId="0" borderId="5" xfId="0" applyNumberFormat="1" applyFont="1" applyFill="1" applyBorder="1" applyAlignment="1">
      <alignment vertical="center" wrapText="1"/>
    </xf>
    <xf numFmtId="9" fontId="29" fillId="0" borderId="5" xfId="0" applyNumberFormat="1" applyFont="1" applyFill="1" applyBorder="1" applyAlignment="1">
      <alignment horizontal="right" vertical="center" wrapText="1"/>
    </xf>
    <xf numFmtId="49" fontId="28" fillId="0" borderId="7" xfId="0" applyNumberFormat="1" applyFont="1" applyFill="1" applyBorder="1" applyAlignment="1">
      <alignment horizontal="justify" vertical="center" wrapText="1"/>
    </xf>
    <xf numFmtId="49" fontId="30" fillId="0" borderId="5" xfId="0" applyNumberFormat="1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left" vertical="center" wrapText="1"/>
    </xf>
    <xf numFmtId="165" fontId="30" fillId="0" borderId="5" xfId="0" applyNumberFormat="1" applyFont="1" applyFill="1" applyBorder="1" applyAlignment="1">
      <alignment horizontal="left" vertical="center" wrapText="1"/>
    </xf>
    <xf numFmtId="165" fontId="30" fillId="0" borderId="5" xfId="0" applyNumberFormat="1" applyFont="1" applyFill="1" applyBorder="1" applyAlignment="1">
      <alignment horizontal="center" vertical="center" wrapText="1"/>
    </xf>
    <xf numFmtId="49" fontId="30" fillId="0" borderId="5" xfId="0" applyNumberFormat="1" applyFont="1" applyFill="1" applyBorder="1" applyAlignment="1">
      <alignment vertical="center"/>
    </xf>
    <xf numFmtId="164" fontId="30" fillId="0" borderId="5" xfId="0" applyNumberFormat="1" applyFont="1" applyFill="1" applyBorder="1" applyAlignment="1">
      <alignment vertical="center"/>
    </xf>
    <xf numFmtId="3" fontId="30" fillId="0" borderId="5" xfId="0" applyNumberFormat="1" applyFont="1" applyFill="1" applyBorder="1" applyAlignment="1">
      <alignment horizontal="right" vertical="center"/>
    </xf>
    <xf numFmtId="165" fontId="30" fillId="0" borderId="7" xfId="0" applyNumberFormat="1" applyFont="1" applyFill="1" applyBorder="1" applyAlignment="1">
      <alignment horizontal="justify" vertical="center" wrapText="1"/>
    </xf>
    <xf numFmtId="0" fontId="30" fillId="0" borderId="5" xfId="0" applyFont="1" applyFill="1" applyBorder="1" applyAlignment="1">
      <alignment horizontal="right" vertical="center" wrapText="1"/>
    </xf>
    <xf numFmtId="0" fontId="30" fillId="0" borderId="7" xfId="0" applyFont="1" applyFill="1" applyBorder="1" applyAlignment="1">
      <alignment horizontal="justify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 wrapText="1"/>
    </xf>
    <xf numFmtId="165" fontId="14" fillId="0" borderId="5" xfId="0" applyNumberFormat="1" applyFont="1" applyFill="1" applyBorder="1" applyAlignment="1">
      <alignment horizontal="left" vertical="center" wrapText="1"/>
    </xf>
    <xf numFmtId="165" fontId="14" fillId="0" borderId="5" xfId="0" applyNumberFormat="1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right" vertical="center"/>
    </xf>
    <xf numFmtId="165" fontId="14" fillId="0" borderId="7" xfId="0" applyNumberFormat="1" applyFont="1" applyFill="1" applyBorder="1" applyAlignment="1">
      <alignment horizontal="justify" vertical="center" wrapText="1"/>
    </xf>
    <xf numFmtId="0" fontId="31" fillId="0" borderId="5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left" vertical="center" wrapText="1"/>
    </xf>
    <xf numFmtId="3" fontId="31" fillId="0" borderId="5" xfId="0" applyNumberFormat="1" applyFont="1" applyFill="1" applyBorder="1" applyAlignment="1">
      <alignment vertical="center"/>
    </xf>
    <xf numFmtId="0" fontId="30" fillId="0" borderId="5" xfId="0" applyFont="1" applyFill="1" applyBorder="1" applyAlignment="1">
      <alignment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right" vertical="center"/>
    </xf>
    <xf numFmtId="0" fontId="30" fillId="0" borderId="7" xfId="0" applyFont="1" applyFill="1" applyBorder="1" applyAlignment="1">
      <alignment horizontal="justify" vertical="center"/>
    </xf>
    <xf numFmtId="3" fontId="30" fillId="0" borderId="5" xfId="0" applyNumberFormat="1" applyFont="1" applyFill="1" applyBorder="1" applyAlignment="1">
      <alignment horizontal="center" vertical="center"/>
    </xf>
    <xf numFmtId="3" fontId="30" fillId="0" borderId="5" xfId="0" applyNumberFormat="1" applyFont="1" applyFill="1" applyBorder="1" applyAlignment="1">
      <alignment horizontal="left" vertical="center"/>
    </xf>
  </cellXfs>
  <cellStyles count="6">
    <cellStyle name="Normal" xfId="0" builtinId="0"/>
    <cellStyle name="Normal 2 12" xfId="4"/>
    <cellStyle name="Normal 2 2" xfId="2"/>
    <cellStyle name="Normal 2 6" xfId="3"/>
    <cellStyle name="Normal 7" xfId="1"/>
    <cellStyle name="Percent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38100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4DF617D1-001E-48C6-BB2D-5B83C0D24A9B}"/>
            </a:ext>
          </a:extLst>
        </xdr:cNvPr>
        <xdr:cNvGrpSpPr/>
      </xdr:nvGrpSpPr>
      <xdr:grpSpPr>
        <a:xfrm>
          <a:off x="657225" y="381000"/>
          <a:ext cx="38100" cy="0"/>
          <a:chOff x="668655" y="198120"/>
          <a:chExt cx="3810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xmlns="" id="{7A603F0E-1F64-45FE-A64B-29898C784A81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4472C4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</xdr:row>
      <xdr:rowOff>114300</xdr:rowOff>
    </xdr:from>
    <xdr:ext cx="38100" cy="0"/>
    <xdr:grpSp>
      <xdr:nvGrpSpPr>
        <xdr:cNvPr id="4" name="Shape 2">
          <a:extLst>
            <a:ext uri="{FF2B5EF4-FFF2-40B4-BE49-F238E27FC236}">
              <a16:creationId xmlns:a16="http://schemas.microsoft.com/office/drawing/2014/main" xmlns="" id="{5EFC1CF9-B7E4-4D43-A6A2-2E621C921145}"/>
            </a:ext>
          </a:extLst>
        </xdr:cNvPr>
        <xdr:cNvGrpSpPr/>
      </xdr:nvGrpSpPr>
      <xdr:grpSpPr>
        <a:xfrm>
          <a:off x="4905375" y="1143000"/>
          <a:ext cx="38100" cy="0"/>
          <a:chOff x="3272790" y="807720"/>
          <a:chExt cx="38100" cy="0"/>
        </a:xfrm>
      </xdr:grpSpPr>
      <xdr:cxnSp macro="">
        <xdr:nvCxnSpPr>
          <xdr:cNvPr id="5" name="Shape 5">
            <a:extLst>
              <a:ext uri="{FF2B5EF4-FFF2-40B4-BE49-F238E27FC236}">
                <a16:creationId xmlns:a16="http://schemas.microsoft.com/office/drawing/2014/main" xmlns="" id="{A66951DF-3D91-4CD0-B5A5-40FB22A603CD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419100</xdr:colOff>
      <xdr:row>1</xdr:row>
      <xdr:rowOff>38100</xdr:rowOff>
    </xdr:from>
    <xdr:ext cx="38100" cy="0"/>
    <xdr:grpSp>
      <xdr:nvGrpSpPr>
        <xdr:cNvPr id="6" name="Shape 2">
          <a:extLst>
            <a:ext uri="{FF2B5EF4-FFF2-40B4-BE49-F238E27FC236}">
              <a16:creationId xmlns:a16="http://schemas.microsoft.com/office/drawing/2014/main" xmlns="" id="{3D61501A-9E74-4653-9340-290596A02380}"/>
            </a:ext>
          </a:extLst>
        </xdr:cNvPr>
        <xdr:cNvGrpSpPr/>
      </xdr:nvGrpSpPr>
      <xdr:grpSpPr>
        <a:xfrm>
          <a:off x="419100" y="381000"/>
          <a:ext cx="38100" cy="0"/>
          <a:chOff x="668655" y="198120"/>
          <a:chExt cx="38100" cy="0"/>
        </a:xfrm>
      </xdr:grpSpPr>
      <xdr:cxnSp macro="">
        <xdr:nvCxnSpPr>
          <xdr:cNvPr id="7" name="Shape 3">
            <a:extLst>
              <a:ext uri="{FF2B5EF4-FFF2-40B4-BE49-F238E27FC236}">
                <a16:creationId xmlns:a16="http://schemas.microsoft.com/office/drawing/2014/main" xmlns="" id="{1C1F817B-5D3E-4A9C-8790-C337F6C08823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4472C4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</xdr:row>
      <xdr:rowOff>114300</xdr:rowOff>
    </xdr:from>
    <xdr:ext cx="38100" cy="0"/>
    <xdr:grpSp>
      <xdr:nvGrpSpPr>
        <xdr:cNvPr id="8" name="Shape 2">
          <a:extLst>
            <a:ext uri="{FF2B5EF4-FFF2-40B4-BE49-F238E27FC236}">
              <a16:creationId xmlns:a16="http://schemas.microsoft.com/office/drawing/2014/main" xmlns="" id="{8B95D73A-B63D-4D62-A15B-F1177ED7ED47}"/>
            </a:ext>
          </a:extLst>
        </xdr:cNvPr>
        <xdr:cNvGrpSpPr/>
      </xdr:nvGrpSpPr>
      <xdr:grpSpPr>
        <a:xfrm>
          <a:off x="4905375" y="1143000"/>
          <a:ext cx="38100" cy="0"/>
          <a:chOff x="3272790" y="807720"/>
          <a:chExt cx="38100" cy="0"/>
        </a:xfrm>
      </xdr:grpSpPr>
      <xdr:cxnSp macro="">
        <xdr:nvCxnSpPr>
          <xdr:cNvPr id="9" name="Shape 5">
            <a:extLst>
              <a:ext uri="{FF2B5EF4-FFF2-40B4-BE49-F238E27FC236}">
                <a16:creationId xmlns:a16="http://schemas.microsoft.com/office/drawing/2014/main" xmlns="" id="{765F0B0F-0FAE-4D58-BEB8-AF873D5B98DD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0</xdr:colOff>
      <xdr:row>1</xdr:row>
      <xdr:rowOff>38100</xdr:rowOff>
    </xdr:from>
    <xdr:ext cx="38100" cy="0"/>
    <xdr:grpSp>
      <xdr:nvGrpSpPr>
        <xdr:cNvPr id="10" name="Shape 2">
          <a:extLst>
            <a:ext uri="{FF2B5EF4-FFF2-40B4-BE49-F238E27FC236}">
              <a16:creationId xmlns:a16="http://schemas.microsoft.com/office/drawing/2014/main" xmlns="" id="{AA193EEE-920D-42A9-92F6-FB7A9E7CC201}"/>
            </a:ext>
          </a:extLst>
        </xdr:cNvPr>
        <xdr:cNvGrpSpPr/>
      </xdr:nvGrpSpPr>
      <xdr:grpSpPr>
        <a:xfrm>
          <a:off x="657225" y="381000"/>
          <a:ext cx="38100" cy="0"/>
          <a:chOff x="668655" y="198120"/>
          <a:chExt cx="38100" cy="0"/>
        </a:xfrm>
      </xdr:grpSpPr>
      <xdr:cxnSp macro="">
        <xdr:nvCxnSpPr>
          <xdr:cNvPr id="11" name="Shape 3">
            <a:extLst>
              <a:ext uri="{FF2B5EF4-FFF2-40B4-BE49-F238E27FC236}">
                <a16:creationId xmlns:a16="http://schemas.microsoft.com/office/drawing/2014/main" xmlns="" id="{682F59B6-5CC6-4B77-955E-6E29B738806B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4472C4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</xdr:row>
      <xdr:rowOff>114300</xdr:rowOff>
    </xdr:from>
    <xdr:ext cx="38100" cy="0"/>
    <xdr:grpSp>
      <xdr:nvGrpSpPr>
        <xdr:cNvPr id="12" name="Shape 2">
          <a:extLst>
            <a:ext uri="{FF2B5EF4-FFF2-40B4-BE49-F238E27FC236}">
              <a16:creationId xmlns:a16="http://schemas.microsoft.com/office/drawing/2014/main" xmlns="" id="{6A92A7D5-AC0B-49B8-832F-3E8BEDEFC82B}"/>
            </a:ext>
          </a:extLst>
        </xdr:cNvPr>
        <xdr:cNvGrpSpPr/>
      </xdr:nvGrpSpPr>
      <xdr:grpSpPr>
        <a:xfrm>
          <a:off x="4905375" y="1143000"/>
          <a:ext cx="38100" cy="0"/>
          <a:chOff x="3272790" y="807720"/>
          <a:chExt cx="38100" cy="0"/>
        </a:xfrm>
      </xdr:grpSpPr>
      <xdr:cxnSp macro="">
        <xdr:nvCxnSpPr>
          <xdr:cNvPr id="13" name="Shape 5">
            <a:extLst>
              <a:ext uri="{FF2B5EF4-FFF2-40B4-BE49-F238E27FC236}">
                <a16:creationId xmlns:a16="http://schemas.microsoft.com/office/drawing/2014/main" xmlns="" id="{6A4D1153-3FA0-475E-A94D-96499CF002FA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1</xdr:col>
      <xdr:colOff>0</xdr:colOff>
      <xdr:row>1</xdr:row>
      <xdr:rowOff>40534</xdr:rowOff>
    </xdr:from>
    <xdr:to>
      <xdr:col>1</xdr:col>
      <xdr:colOff>0</xdr:colOff>
      <xdr:row>1</xdr:row>
      <xdr:rowOff>40534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5E460A9F-59DD-4FF5-BB4B-7392E22520A3}"/>
            </a:ext>
          </a:extLst>
        </xdr:cNvPr>
        <xdr:cNvCxnSpPr/>
      </xdr:nvCxnSpPr>
      <xdr:spPr>
        <a:xfrm>
          <a:off x="428625" y="583459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23"/>
  <sheetViews>
    <sheetView workbookViewId="0">
      <selection activeCell="B15" sqref="B15"/>
    </sheetView>
  </sheetViews>
  <sheetFormatPr defaultColWidth="10" defaultRowHeight="81" customHeight="1" x14ac:dyDescent="0.2"/>
  <cols>
    <col min="1" max="1" width="8.625" style="52" customWidth="1"/>
    <col min="2" max="2" width="55.75" style="52" customWidth="1"/>
    <col min="3" max="3" width="7.875" style="52" hidden="1" customWidth="1"/>
    <col min="4" max="4" width="9.75" style="52" hidden="1" customWidth="1"/>
    <col min="5" max="5" width="13.375" style="52" hidden="1" customWidth="1"/>
    <col min="6" max="6" width="10.75" style="52" hidden="1" customWidth="1"/>
    <col min="7" max="7" width="11" style="52" hidden="1" customWidth="1"/>
    <col min="8" max="8" width="15.25" style="52" customWidth="1"/>
    <col min="9" max="254" width="10" style="52"/>
    <col min="255" max="255" width="8.875" style="52" customWidth="1"/>
    <col min="256" max="256" width="34.125" style="52" customWidth="1"/>
    <col min="257" max="257" width="7.875" style="52" customWidth="1"/>
    <col min="258" max="258" width="9.75" style="52" customWidth="1"/>
    <col min="259" max="261" width="11.375" style="52" customWidth="1"/>
    <col min="262" max="263" width="13" style="52" customWidth="1"/>
    <col min="264" max="264" width="10.75" style="52" customWidth="1"/>
    <col min="265" max="510" width="10" style="52"/>
    <col min="511" max="511" width="8.875" style="52" customWidth="1"/>
    <col min="512" max="512" width="34.125" style="52" customWidth="1"/>
    <col min="513" max="513" width="7.875" style="52" customWidth="1"/>
    <col min="514" max="514" width="9.75" style="52" customWidth="1"/>
    <col min="515" max="517" width="11.375" style="52" customWidth="1"/>
    <col min="518" max="519" width="13" style="52" customWidth="1"/>
    <col min="520" max="520" width="10.75" style="52" customWidth="1"/>
    <col min="521" max="766" width="10" style="52"/>
    <col min="767" max="767" width="8.875" style="52" customWidth="1"/>
    <col min="768" max="768" width="34.125" style="52" customWidth="1"/>
    <col min="769" max="769" width="7.875" style="52" customWidth="1"/>
    <col min="770" max="770" width="9.75" style="52" customWidth="1"/>
    <col min="771" max="773" width="11.375" style="52" customWidth="1"/>
    <col min="774" max="775" width="13" style="52" customWidth="1"/>
    <col min="776" max="776" width="10.75" style="52" customWidth="1"/>
    <col min="777" max="1022" width="10" style="52"/>
    <col min="1023" max="1023" width="8.875" style="52" customWidth="1"/>
    <col min="1024" max="1024" width="34.125" style="52" customWidth="1"/>
    <col min="1025" max="1025" width="7.875" style="52" customWidth="1"/>
    <col min="1026" max="1026" width="9.75" style="52" customWidth="1"/>
    <col min="1027" max="1029" width="11.375" style="52" customWidth="1"/>
    <col min="1030" max="1031" width="13" style="52" customWidth="1"/>
    <col min="1032" max="1032" width="10.75" style="52" customWidth="1"/>
    <col min="1033" max="1278" width="10" style="52"/>
    <col min="1279" max="1279" width="8.875" style="52" customWidth="1"/>
    <col min="1280" max="1280" width="34.125" style="52" customWidth="1"/>
    <col min="1281" max="1281" width="7.875" style="52" customWidth="1"/>
    <col min="1282" max="1282" width="9.75" style="52" customWidth="1"/>
    <col min="1283" max="1285" width="11.375" style="52" customWidth="1"/>
    <col min="1286" max="1287" width="13" style="52" customWidth="1"/>
    <col min="1288" max="1288" width="10.75" style="52" customWidth="1"/>
    <col min="1289" max="1534" width="10" style="52"/>
    <col min="1535" max="1535" width="8.875" style="52" customWidth="1"/>
    <col min="1536" max="1536" width="34.125" style="52" customWidth="1"/>
    <col min="1537" max="1537" width="7.875" style="52" customWidth="1"/>
    <col min="1538" max="1538" width="9.75" style="52" customWidth="1"/>
    <col min="1539" max="1541" width="11.375" style="52" customWidth="1"/>
    <col min="1542" max="1543" width="13" style="52" customWidth="1"/>
    <col min="1544" max="1544" width="10.75" style="52" customWidth="1"/>
    <col min="1545" max="1790" width="10" style="52"/>
    <col min="1791" max="1791" width="8.875" style="52" customWidth="1"/>
    <col min="1792" max="1792" width="34.125" style="52" customWidth="1"/>
    <col min="1793" max="1793" width="7.875" style="52" customWidth="1"/>
    <col min="1794" max="1794" width="9.75" style="52" customWidth="1"/>
    <col min="1795" max="1797" width="11.375" style="52" customWidth="1"/>
    <col min="1798" max="1799" width="13" style="52" customWidth="1"/>
    <col min="1800" max="1800" width="10.75" style="52" customWidth="1"/>
    <col min="1801" max="2046" width="10" style="52"/>
    <col min="2047" max="2047" width="8.875" style="52" customWidth="1"/>
    <col min="2048" max="2048" width="34.125" style="52" customWidth="1"/>
    <col min="2049" max="2049" width="7.875" style="52" customWidth="1"/>
    <col min="2050" max="2050" width="9.75" style="52" customWidth="1"/>
    <col min="2051" max="2053" width="11.375" style="52" customWidth="1"/>
    <col min="2054" max="2055" width="13" style="52" customWidth="1"/>
    <col min="2056" max="2056" width="10.75" style="52" customWidth="1"/>
    <col min="2057" max="2302" width="10" style="52"/>
    <col min="2303" max="2303" width="8.875" style="52" customWidth="1"/>
    <col min="2304" max="2304" width="34.125" style="52" customWidth="1"/>
    <col min="2305" max="2305" width="7.875" style="52" customWidth="1"/>
    <col min="2306" max="2306" width="9.75" style="52" customWidth="1"/>
    <col min="2307" max="2309" width="11.375" style="52" customWidth="1"/>
    <col min="2310" max="2311" width="13" style="52" customWidth="1"/>
    <col min="2312" max="2312" width="10.75" style="52" customWidth="1"/>
    <col min="2313" max="2558" width="10" style="52"/>
    <col min="2559" max="2559" width="8.875" style="52" customWidth="1"/>
    <col min="2560" max="2560" width="34.125" style="52" customWidth="1"/>
    <col min="2561" max="2561" width="7.875" style="52" customWidth="1"/>
    <col min="2562" max="2562" width="9.75" style="52" customWidth="1"/>
    <col min="2563" max="2565" width="11.375" style="52" customWidth="1"/>
    <col min="2566" max="2567" width="13" style="52" customWidth="1"/>
    <col min="2568" max="2568" width="10.75" style="52" customWidth="1"/>
    <col min="2569" max="2814" width="10" style="52"/>
    <col min="2815" max="2815" width="8.875" style="52" customWidth="1"/>
    <col min="2816" max="2816" width="34.125" style="52" customWidth="1"/>
    <col min="2817" max="2817" width="7.875" style="52" customWidth="1"/>
    <col min="2818" max="2818" width="9.75" style="52" customWidth="1"/>
    <col min="2819" max="2821" width="11.375" style="52" customWidth="1"/>
    <col min="2822" max="2823" width="13" style="52" customWidth="1"/>
    <col min="2824" max="2824" width="10.75" style="52" customWidth="1"/>
    <col min="2825" max="3070" width="10" style="52"/>
    <col min="3071" max="3071" width="8.875" style="52" customWidth="1"/>
    <col min="3072" max="3072" width="34.125" style="52" customWidth="1"/>
    <col min="3073" max="3073" width="7.875" style="52" customWidth="1"/>
    <col min="3074" max="3074" width="9.75" style="52" customWidth="1"/>
    <col min="3075" max="3077" width="11.375" style="52" customWidth="1"/>
    <col min="3078" max="3079" width="13" style="52" customWidth="1"/>
    <col min="3080" max="3080" width="10.75" style="52" customWidth="1"/>
    <col min="3081" max="3326" width="10" style="52"/>
    <col min="3327" max="3327" width="8.875" style="52" customWidth="1"/>
    <col min="3328" max="3328" width="34.125" style="52" customWidth="1"/>
    <col min="3329" max="3329" width="7.875" style="52" customWidth="1"/>
    <col min="3330" max="3330" width="9.75" style="52" customWidth="1"/>
    <col min="3331" max="3333" width="11.375" style="52" customWidth="1"/>
    <col min="3334" max="3335" width="13" style="52" customWidth="1"/>
    <col min="3336" max="3336" width="10.75" style="52" customWidth="1"/>
    <col min="3337" max="3582" width="10" style="52"/>
    <col min="3583" max="3583" width="8.875" style="52" customWidth="1"/>
    <col min="3584" max="3584" width="34.125" style="52" customWidth="1"/>
    <col min="3585" max="3585" width="7.875" style="52" customWidth="1"/>
    <col min="3586" max="3586" width="9.75" style="52" customWidth="1"/>
    <col min="3587" max="3589" width="11.375" style="52" customWidth="1"/>
    <col min="3590" max="3591" width="13" style="52" customWidth="1"/>
    <col min="3592" max="3592" width="10.75" style="52" customWidth="1"/>
    <col min="3593" max="3838" width="10" style="52"/>
    <col min="3839" max="3839" width="8.875" style="52" customWidth="1"/>
    <col min="3840" max="3840" width="34.125" style="52" customWidth="1"/>
    <col min="3841" max="3841" width="7.875" style="52" customWidth="1"/>
    <col min="3842" max="3842" width="9.75" style="52" customWidth="1"/>
    <col min="3843" max="3845" width="11.375" style="52" customWidth="1"/>
    <col min="3846" max="3847" width="13" style="52" customWidth="1"/>
    <col min="3848" max="3848" width="10.75" style="52" customWidth="1"/>
    <col min="3849" max="4094" width="10" style="52"/>
    <col min="4095" max="4095" width="8.875" style="52" customWidth="1"/>
    <col min="4096" max="4096" width="34.125" style="52" customWidth="1"/>
    <col min="4097" max="4097" width="7.875" style="52" customWidth="1"/>
    <col min="4098" max="4098" width="9.75" style="52" customWidth="1"/>
    <col min="4099" max="4101" width="11.375" style="52" customWidth="1"/>
    <col min="4102" max="4103" width="13" style="52" customWidth="1"/>
    <col min="4104" max="4104" width="10.75" style="52" customWidth="1"/>
    <col min="4105" max="4350" width="10" style="52"/>
    <col min="4351" max="4351" width="8.875" style="52" customWidth="1"/>
    <col min="4352" max="4352" width="34.125" style="52" customWidth="1"/>
    <col min="4353" max="4353" width="7.875" style="52" customWidth="1"/>
    <col min="4354" max="4354" width="9.75" style="52" customWidth="1"/>
    <col min="4355" max="4357" width="11.375" style="52" customWidth="1"/>
    <col min="4358" max="4359" width="13" style="52" customWidth="1"/>
    <col min="4360" max="4360" width="10.75" style="52" customWidth="1"/>
    <col min="4361" max="4606" width="10" style="52"/>
    <col min="4607" max="4607" width="8.875" style="52" customWidth="1"/>
    <col min="4608" max="4608" width="34.125" style="52" customWidth="1"/>
    <col min="4609" max="4609" width="7.875" style="52" customWidth="1"/>
    <col min="4610" max="4610" width="9.75" style="52" customWidth="1"/>
    <col min="4611" max="4613" width="11.375" style="52" customWidth="1"/>
    <col min="4614" max="4615" width="13" style="52" customWidth="1"/>
    <col min="4616" max="4616" width="10.75" style="52" customWidth="1"/>
    <col min="4617" max="4862" width="10" style="52"/>
    <col min="4863" max="4863" width="8.875" style="52" customWidth="1"/>
    <col min="4864" max="4864" width="34.125" style="52" customWidth="1"/>
    <col min="4865" max="4865" width="7.875" style="52" customWidth="1"/>
    <col min="4866" max="4866" width="9.75" style="52" customWidth="1"/>
    <col min="4867" max="4869" width="11.375" style="52" customWidth="1"/>
    <col min="4870" max="4871" width="13" style="52" customWidth="1"/>
    <col min="4872" max="4872" width="10.75" style="52" customWidth="1"/>
    <col min="4873" max="5118" width="10" style="52"/>
    <col min="5119" max="5119" width="8.875" style="52" customWidth="1"/>
    <col min="5120" max="5120" width="34.125" style="52" customWidth="1"/>
    <col min="5121" max="5121" width="7.875" style="52" customWidth="1"/>
    <col min="5122" max="5122" width="9.75" style="52" customWidth="1"/>
    <col min="5123" max="5125" width="11.375" style="52" customWidth="1"/>
    <col min="5126" max="5127" width="13" style="52" customWidth="1"/>
    <col min="5128" max="5128" width="10.75" style="52" customWidth="1"/>
    <col min="5129" max="5374" width="10" style="52"/>
    <col min="5375" max="5375" width="8.875" style="52" customWidth="1"/>
    <col min="5376" max="5376" width="34.125" style="52" customWidth="1"/>
    <col min="5377" max="5377" width="7.875" style="52" customWidth="1"/>
    <col min="5378" max="5378" width="9.75" style="52" customWidth="1"/>
    <col min="5379" max="5381" width="11.375" style="52" customWidth="1"/>
    <col min="5382" max="5383" width="13" style="52" customWidth="1"/>
    <col min="5384" max="5384" width="10.75" style="52" customWidth="1"/>
    <col min="5385" max="5630" width="10" style="52"/>
    <col min="5631" max="5631" width="8.875" style="52" customWidth="1"/>
    <col min="5632" max="5632" width="34.125" style="52" customWidth="1"/>
    <col min="5633" max="5633" width="7.875" style="52" customWidth="1"/>
    <col min="5634" max="5634" width="9.75" style="52" customWidth="1"/>
    <col min="5635" max="5637" width="11.375" style="52" customWidth="1"/>
    <col min="5638" max="5639" width="13" style="52" customWidth="1"/>
    <col min="5640" max="5640" width="10.75" style="52" customWidth="1"/>
    <col min="5641" max="5886" width="10" style="52"/>
    <col min="5887" max="5887" width="8.875" style="52" customWidth="1"/>
    <col min="5888" max="5888" width="34.125" style="52" customWidth="1"/>
    <col min="5889" max="5889" width="7.875" style="52" customWidth="1"/>
    <col min="5890" max="5890" width="9.75" style="52" customWidth="1"/>
    <col min="5891" max="5893" width="11.375" style="52" customWidth="1"/>
    <col min="5894" max="5895" width="13" style="52" customWidth="1"/>
    <col min="5896" max="5896" width="10.75" style="52" customWidth="1"/>
    <col min="5897" max="6142" width="10" style="52"/>
    <col min="6143" max="6143" width="8.875" style="52" customWidth="1"/>
    <col min="6144" max="6144" width="34.125" style="52" customWidth="1"/>
    <col min="6145" max="6145" width="7.875" style="52" customWidth="1"/>
    <col min="6146" max="6146" width="9.75" style="52" customWidth="1"/>
    <col min="6147" max="6149" width="11.375" style="52" customWidth="1"/>
    <col min="6150" max="6151" width="13" style="52" customWidth="1"/>
    <col min="6152" max="6152" width="10.75" style="52" customWidth="1"/>
    <col min="6153" max="6398" width="10" style="52"/>
    <col min="6399" max="6399" width="8.875" style="52" customWidth="1"/>
    <col min="6400" max="6400" width="34.125" style="52" customWidth="1"/>
    <col min="6401" max="6401" width="7.875" style="52" customWidth="1"/>
    <col min="6402" max="6402" width="9.75" style="52" customWidth="1"/>
    <col min="6403" max="6405" width="11.375" style="52" customWidth="1"/>
    <col min="6406" max="6407" width="13" style="52" customWidth="1"/>
    <col min="6408" max="6408" width="10.75" style="52" customWidth="1"/>
    <col min="6409" max="6654" width="10" style="52"/>
    <col min="6655" max="6655" width="8.875" style="52" customWidth="1"/>
    <col min="6656" max="6656" width="34.125" style="52" customWidth="1"/>
    <col min="6657" max="6657" width="7.875" style="52" customWidth="1"/>
    <col min="6658" max="6658" width="9.75" style="52" customWidth="1"/>
    <col min="6659" max="6661" width="11.375" style="52" customWidth="1"/>
    <col min="6662" max="6663" width="13" style="52" customWidth="1"/>
    <col min="6664" max="6664" width="10.75" style="52" customWidth="1"/>
    <col min="6665" max="6910" width="10" style="52"/>
    <col min="6911" max="6911" width="8.875" style="52" customWidth="1"/>
    <col min="6912" max="6912" width="34.125" style="52" customWidth="1"/>
    <col min="6913" max="6913" width="7.875" style="52" customWidth="1"/>
    <col min="6914" max="6914" width="9.75" style="52" customWidth="1"/>
    <col min="6915" max="6917" width="11.375" style="52" customWidth="1"/>
    <col min="6918" max="6919" width="13" style="52" customWidth="1"/>
    <col min="6920" max="6920" width="10.75" style="52" customWidth="1"/>
    <col min="6921" max="7166" width="10" style="52"/>
    <col min="7167" max="7167" width="8.875" style="52" customWidth="1"/>
    <col min="7168" max="7168" width="34.125" style="52" customWidth="1"/>
    <col min="7169" max="7169" width="7.875" style="52" customWidth="1"/>
    <col min="7170" max="7170" width="9.75" style="52" customWidth="1"/>
    <col min="7171" max="7173" width="11.375" style="52" customWidth="1"/>
    <col min="7174" max="7175" width="13" style="52" customWidth="1"/>
    <col min="7176" max="7176" width="10.75" style="52" customWidth="1"/>
    <col min="7177" max="7422" width="10" style="52"/>
    <col min="7423" max="7423" width="8.875" style="52" customWidth="1"/>
    <col min="7424" max="7424" width="34.125" style="52" customWidth="1"/>
    <col min="7425" max="7425" width="7.875" style="52" customWidth="1"/>
    <col min="7426" max="7426" width="9.75" style="52" customWidth="1"/>
    <col min="7427" max="7429" width="11.375" style="52" customWidth="1"/>
    <col min="7430" max="7431" width="13" style="52" customWidth="1"/>
    <col min="7432" max="7432" width="10.75" style="52" customWidth="1"/>
    <col min="7433" max="7678" width="10" style="52"/>
    <col min="7679" max="7679" width="8.875" style="52" customWidth="1"/>
    <col min="7680" max="7680" width="34.125" style="52" customWidth="1"/>
    <col min="7681" max="7681" width="7.875" style="52" customWidth="1"/>
    <col min="7682" max="7682" width="9.75" style="52" customWidth="1"/>
    <col min="7683" max="7685" width="11.375" style="52" customWidth="1"/>
    <col min="7686" max="7687" width="13" style="52" customWidth="1"/>
    <col min="7688" max="7688" width="10.75" style="52" customWidth="1"/>
    <col min="7689" max="7934" width="10" style="52"/>
    <col min="7935" max="7935" width="8.875" style="52" customWidth="1"/>
    <col min="7936" max="7936" width="34.125" style="52" customWidth="1"/>
    <col min="7937" max="7937" width="7.875" style="52" customWidth="1"/>
    <col min="7938" max="7938" width="9.75" style="52" customWidth="1"/>
    <col min="7939" max="7941" width="11.375" style="52" customWidth="1"/>
    <col min="7942" max="7943" width="13" style="52" customWidth="1"/>
    <col min="7944" max="7944" width="10.75" style="52" customWidth="1"/>
    <col min="7945" max="8190" width="10" style="52"/>
    <col min="8191" max="8191" width="8.875" style="52" customWidth="1"/>
    <col min="8192" max="8192" width="34.125" style="52" customWidth="1"/>
    <col min="8193" max="8193" width="7.875" style="52" customWidth="1"/>
    <col min="8194" max="8194" width="9.75" style="52" customWidth="1"/>
    <col min="8195" max="8197" width="11.375" style="52" customWidth="1"/>
    <col min="8198" max="8199" width="13" style="52" customWidth="1"/>
    <col min="8200" max="8200" width="10.75" style="52" customWidth="1"/>
    <col min="8201" max="8446" width="10" style="52"/>
    <col min="8447" max="8447" width="8.875" style="52" customWidth="1"/>
    <col min="8448" max="8448" width="34.125" style="52" customWidth="1"/>
    <col min="8449" max="8449" width="7.875" style="52" customWidth="1"/>
    <col min="8450" max="8450" width="9.75" style="52" customWidth="1"/>
    <col min="8451" max="8453" width="11.375" style="52" customWidth="1"/>
    <col min="8454" max="8455" width="13" style="52" customWidth="1"/>
    <col min="8456" max="8456" width="10.75" style="52" customWidth="1"/>
    <col min="8457" max="8702" width="10" style="52"/>
    <col min="8703" max="8703" width="8.875" style="52" customWidth="1"/>
    <col min="8704" max="8704" width="34.125" style="52" customWidth="1"/>
    <col min="8705" max="8705" width="7.875" style="52" customWidth="1"/>
    <col min="8706" max="8706" width="9.75" style="52" customWidth="1"/>
    <col min="8707" max="8709" width="11.375" style="52" customWidth="1"/>
    <col min="8710" max="8711" width="13" style="52" customWidth="1"/>
    <col min="8712" max="8712" width="10.75" style="52" customWidth="1"/>
    <col min="8713" max="8958" width="10" style="52"/>
    <col min="8959" max="8959" width="8.875" style="52" customWidth="1"/>
    <col min="8960" max="8960" width="34.125" style="52" customWidth="1"/>
    <col min="8961" max="8961" width="7.875" style="52" customWidth="1"/>
    <col min="8962" max="8962" width="9.75" style="52" customWidth="1"/>
    <col min="8963" max="8965" width="11.375" style="52" customWidth="1"/>
    <col min="8966" max="8967" width="13" style="52" customWidth="1"/>
    <col min="8968" max="8968" width="10.75" style="52" customWidth="1"/>
    <col min="8969" max="9214" width="10" style="52"/>
    <col min="9215" max="9215" width="8.875" style="52" customWidth="1"/>
    <col min="9216" max="9216" width="34.125" style="52" customWidth="1"/>
    <col min="9217" max="9217" width="7.875" style="52" customWidth="1"/>
    <col min="9218" max="9218" width="9.75" style="52" customWidth="1"/>
    <col min="9219" max="9221" width="11.375" style="52" customWidth="1"/>
    <col min="9222" max="9223" width="13" style="52" customWidth="1"/>
    <col min="9224" max="9224" width="10.75" style="52" customWidth="1"/>
    <col min="9225" max="9470" width="10" style="52"/>
    <col min="9471" max="9471" width="8.875" style="52" customWidth="1"/>
    <col min="9472" max="9472" width="34.125" style="52" customWidth="1"/>
    <col min="9473" max="9473" width="7.875" style="52" customWidth="1"/>
    <col min="9474" max="9474" width="9.75" style="52" customWidth="1"/>
    <col min="9475" max="9477" width="11.375" style="52" customWidth="1"/>
    <col min="9478" max="9479" width="13" style="52" customWidth="1"/>
    <col min="9480" max="9480" width="10.75" style="52" customWidth="1"/>
    <col min="9481" max="9726" width="10" style="52"/>
    <col min="9727" max="9727" width="8.875" style="52" customWidth="1"/>
    <col min="9728" max="9728" width="34.125" style="52" customWidth="1"/>
    <col min="9729" max="9729" width="7.875" style="52" customWidth="1"/>
    <col min="9730" max="9730" width="9.75" style="52" customWidth="1"/>
    <col min="9731" max="9733" width="11.375" style="52" customWidth="1"/>
    <col min="9734" max="9735" width="13" style="52" customWidth="1"/>
    <col min="9736" max="9736" width="10.75" style="52" customWidth="1"/>
    <col min="9737" max="9982" width="10" style="52"/>
    <col min="9983" max="9983" width="8.875" style="52" customWidth="1"/>
    <col min="9984" max="9984" width="34.125" style="52" customWidth="1"/>
    <col min="9985" max="9985" width="7.875" style="52" customWidth="1"/>
    <col min="9986" max="9986" width="9.75" style="52" customWidth="1"/>
    <col min="9987" max="9989" width="11.375" style="52" customWidth="1"/>
    <col min="9990" max="9991" width="13" style="52" customWidth="1"/>
    <col min="9992" max="9992" width="10.75" style="52" customWidth="1"/>
    <col min="9993" max="10238" width="10" style="52"/>
    <col min="10239" max="10239" width="8.875" style="52" customWidth="1"/>
    <col min="10240" max="10240" width="34.125" style="52" customWidth="1"/>
    <col min="10241" max="10241" width="7.875" style="52" customWidth="1"/>
    <col min="10242" max="10242" width="9.75" style="52" customWidth="1"/>
    <col min="10243" max="10245" width="11.375" style="52" customWidth="1"/>
    <col min="10246" max="10247" width="13" style="52" customWidth="1"/>
    <col min="10248" max="10248" width="10.75" style="52" customWidth="1"/>
    <col min="10249" max="10494" width="10" style="52"/>
    <col min="10495" max="10495" width="8.875" style="52" customWidth="1"/>
    <col min="10496" max="10496" width="34.125" style="52" customWidth="1"/>
    <col min="10497" max="10497" width="7.875" style="52" customWidth="1"/>
    <col min="10498" max="10498" width="9.75" style="52" customWidth="1"/>
    <col min="10499" max="10501" width="11.375" style="52" customWidth="1"/>
    <col min="10502" max="10503" width="13" style="52" customWidth="1"/>
    <col min="10504" max="10504" width="10.75" style="52" customWidth="1"/>
    <col min="10505" max="10750" width="10" style="52"/>
    <col min="10751" max="10751" width="8.875" style="52" customWidth="1"/>
    <col min="10752" max="10752" width="34.125" style="52" customWidth="1"/>
    <col min="10753" max="10753" width="7.875" style="52" customWidth="1"/>
    <col min="10754" max="10754" width="9.75" style="52" customWidth="1"/>
    <col min="10755" max="10757" width="11.375" style="52" customWidth="1"/>
    <col min="10758" max="10759" width="13" style="52" customWidth="1"/>
    <col min="10760" max="10760" width="10.75" style="52" customWidth="1"/>
    <col min="10761" max="11006" width="10" style="52"/>
    <col min="11007" max="11007" width="8.875" style="52" customWidth="1"/>
    <col min="11008" max="11008" width="34.125" style="52" customWidth="1"/>
    <col min="11009" max="11009" width="7.875" style="52" customWidth="1"/>
    <col min="11010" max="11010" width="9.75" style="52" customWidth="1"/>
    <col min="11011" max="11013" width="11.375" style="52" customWidth="1"/>
    <col min="11014" max="11015" width="13" style="52" customWidth="1"/>
    <col min="11016" max="11016" width="10.75" style="52" customWidth="1"/>
    <col min="11017" max="11262" width="10" style="52"/>
    <col min="11263" max="11263" width="8.875" style="52" customWidth="1"/>
    <col min="11264" max="11264" width="34.125" style="52" customWidth="1"/>
    <col min="11265" max="11265" width="7.875" style="52" customWidth="1"/>
    <col min="11266" max="11266" width="9.75" style="52" customWidth="1"/>
    <col min="11267" max="11269" width="11.375" style="52" customWidth="1"/>
    <col min="11270" max="11271" width="13" style="52" customWidth="1"/>
    <col min="11272" max="11272" width="10.75" style="52" customWidth="1"/>
    <col min="11273" max="11518" width="10" style="52"/>
    <col min="11519" max="11519" width="8.875" style="52" customWidth="1"/>
    <col min="11520" max="11520" width="34.125" style="52" customWidth="1"/>
    <col min="11521" max="11521" width="7.875" style="52" customWidth="1"/>
    <col min="11522" max="11522" width="9.75" style="52" customWidth="1"/>
    <col min="11523" max="11525" width="11.375" style="52" customWidth="1"/>
    <col min="11526" max="11527" width="13" style="52" customWidth="1"/>
    <col min="11528" max="11528" width="10.75" style="52" customWidth="1"/>
    <col min="11529" max="11774" width="10" style="52"/>
    <col min="11775" max="11775" width="8.875" style="52" customWidth="1"/>
    <col min="11776" max="11776" width="34.125" style="52" customWidth="1"/>
    <col min="11777" max="11777" width="7.875" style="52" customWidth="1"/>
    <col min="11778" max="11778" width="9.75" style="52" customWidth="1"/>
    <col min="11779" max="11781" width="11.375" style="52" customWidth="1"/>
    <col min="11782" max="11783" width="13" style="52" customWidth="1"/>
    <col min="11784" max="11784" width="10.75" style="52" customWidth="1"/>
    <col min="11785" max="12030" width="10" style="52"/>
    <col min="12031" max="12031" width="8.875" style="52" customWidth="1"/>
    <col min="12032" max="12032" width="34.125" style="52" customWidth="1"/>
    <col min="12033" max="12033" width="7.875" style="52" customWidth="1"/>
    <col min="12034" max="12034" width="9.75" style="52" customWidth="1"/>
    <col min="12035" max="12037" width="11.375" style="52" customWidth="1"/>
    <col min="12038" max="12039" width="13" style="52" customWidth="1"/>
    <col min="12040" max="12040" width="10.75" style="52" customWidth="1"/>
    <col min="12041" max="12286" width="10" style="52"/>
    <col min="12287" max="12287" width="8.875" style="52" customWidth="1"/>
    <col min="12288" max="12288" width="34.125" style="52" customWidth="1"/>
    <col min="12289" max="12289" width="7.875" style="52" customWidth="1"/>
    <col min="12290" max="12290" width="9.75" style="52" customWidth="1"/>
    <col min="12291" max="12293" width="11.375" style="52" customWidth="1"/>
    <col min="12294" max="12295" width="13" style="52" customWidth="1"/>
    <col min="12296" max="12296" width="10.75" style="52" customWidth="1"/>
    <col min="12297" max="12542" width="10" style="52"/>
    <col min="12543" max="12543" width="8.875" style="52" customWidth="1"/>
    <col min="12544" max="12544" width="34.125" style="52" customWidth="1"/>
    <col min="12545" max="12545" width="7.875" style="52" customWidth="1"/>
    <col min="12546" max="12546" width="9.75" style="52" customWidth="1"/>
    <col min="12547" max="12549" width="11.375" style="52" customWidth="1"/>
    <col min="12550" max="12551" width="13" style="52" customWidth="1"/>
    <col min="12552" max="12552" width="10.75" style="52" customWidth="1"/>
    <col min="12553" max="12798" width="10" style="52"/>
    <col min="12799" max="12799" width="8.875" style="52" customWidth="1"/>
    <col min="12800" max="12800" width="34.125" style="52" customWidth="1"/>
    <col min="12801" max="12801" width="7.875" style="52" customWidth="1"/>
    <col min="12802" max="12802" width="9.75" style="52" customWidth="1"/>
    <col min="12803" max="12805" width="11.375" style="52" customWidth="1"/>
    <col min="12806" max="12807" width="13" style="52" customWidth="1"/>
    <col min="12808" max="12808" width="10.75" style="52" customWidth="1"/>
    <col min="12809" max="13054" width="10" style="52"/>
    <col min="13055" max="13055" width="8.875" style="52" customWidth="1"/>
    <col min="13056" max="13056" width="34.125" style="52" customWidth="1"/>
    <col min="13057" max="13057" width="7.875" style="52" customWidth="1"/>
    <col min="13058" max="13058" width="9.75" style="52" customWidth="1"/>
    <col min="13059" max="13061" width="11.375" style="52" customWidth="1"/>
    <col min="13062" max="13063" width="13" style="52" customWidth="1"/>
    <col min="13064" max="13064" width="10.75" style="52" customWidth="1"/>
    <col min="13065" max="13310" width="10" style="52"/>
    <col min="13311" max="13311" width="8.875" style="52" customWidth="1"/>
    <col min="13312" max="13312" width="34.125" style="52" customWidth="1"/>
    <col min="13313" max="13313" width="7.875" style="52" customWidth="1"/>
    <col min="13314" max="13314" width="9.75" style="52" customWidth="1"/>
    <col min="13315" max="13317" width="11.375" style="52" customWidth="1"/>
    <col min="13318" max="13319" width="13" style="52" customWidth="1"/>
    <col min="13320" max="13320" width="10.75" style="52" customWidth="1"/>
    <col min="13321" max="13566" width="10" style="52"/>
    <col min="13567" max="13567" width="8.875" style="52" customWidth="1"/>
    <col min="13568" max="13568" width="34.125" style="52" customWidth="1"/>
    <col min="13569" max="13569" width="7.875" style="52" customWidth="1"/>
    <col min="13570" max="13570" width="9.75" style="52" customWidth="1"/>
    <col min="13571" max="13573" width="11.375" style="52" customWidth="1"/>
    <col min="13574" max="13575" width="13" style="52" customWidth="1"/>
    <col min="13576" max="13576" width="10.75" style="52" customWidth="1"/>
    <col min="13577" max="13822" width="10" style="52"/>
    <col min="13823" max="13823" width="8.875" style="52" customWidth="1"/>
    <col min="13824" max="13824" width="34.125" style="52" customWidth="1"/>
    <col min="13825" max="13825" width="7.875" style="52" customWidth="1"/>
    <col min="13826" max="13826" width="9.75" style="52" customWidth="1"/>
    <col min="13827" max="13829" width="11.375" style="52" customWidth="1"/>
    <col min="13830" max="13831" width="13" style="52" customWidth="1"/>
    <col min="13832" max="13832" width="10.75" style="52" customWidth="1"/>
    <col min="13833" max="14078" width="10" style="52"/>
    <col min="14079" max="14079" width="8.875" style="52" customWidth="1"/>
    <col min="14080" max="14080" width="34.125" style="52" customWidth="1"/>
    <col min="14081" max="14081" width="7.875" style="52" customWidth="1"/>
    <col min="14082" max="14082" width="9.75" style="52" customWidth="1"/>
    <col min="14083" max="14085" width="11.375" style="52" customWidth="1"/>
    <col min="14086" max="14087" width="13" style="52" customWidth="1"/>
    <col min="14088" max="14088" width="10.75" style="52" customWidth="1"/>
    <col min="14089" max="14334" width="10" style="52"/>
    <col min="14335" max="14335" width="8.875" style="52" customWidth="1"/>
    <col min="14336" max="14336" width="34.125" style="52" customWidth="1"/>
    <col min="14337" max="14337" width="7.875" style="52" customWidth="1"/>
    <col min="14338" max="14338" width="9.75" style="52" customWidth="1"/>
    <col min="14339" max="14341" width="11.375" style="52" customWidth="1"/>
    <col min="14342" max="14343" width="13" style="52" customWidth="1"/>
    <col min="14344" max="14344" width="10.75" style="52" customWidth="1"/>
    <col min="14345" max="14590" width="10" style="52"/>
    <col min="14591" max="14591" width="8.875" style="52" customWidth="1"/>
    <col min="14592" max="14592" width="34.125" style="52" customWidth="1"/>
    <col min="14593" max="14593" width="7.875" style="52" customWidth="1"/>
    <col min="14594" max="14594" width="9.75" style="52" customWidth="1"/>
    <col min="14595" max="14597" width="11.375" style="52" customWidth="1"/>
    <col min="14598" max="14599" width="13" style="52" customWidth="1"/>
    <col min="14600" max="14600" width="10.75" style="52" customWidth="1"/>
    <col min="14601" max="14846" width="10" style="52"/>
    <col min="14847" max="14847" width="8.875" style="52" customWidth="1"/>
    <col min="14848" max="14848" width="34.125" style="52" customWidth="1"/>
    <col min="14849" max="14849" width="7.875" style="52" customWidth="1"/>
    <col min="14850" max="14850" width="9.75" style="52" customWidth="1"/>
    <col min="14851" max="14853" width="11.375" style="52" customWidth="1"/>
    <col min="14854" max="14855" width="13" style="52" customWidth="1"/>
    <col min="14856" max="14856" width="10.75" style="52" customWidth="1"/>
    <col min="14857" max="15102" width="10" style="52"/>
    <col min="15103" max="15103" width="8.875" style="52" customWidth="1"/>
    <col min="15104" max="15104" width="34.125" style="52" customWidth="1"/>
    <col min="15105" max="15105" width="7.875" style="52" customWidth="1"/>
    <col min="15106" max="15106" width="9.75" style="52" customWidth="1"/>
    <col min="15107" max="15109" width="11.375" style="52" customWidth="1"/>
    <col min="15110" max="15111" width="13" style="52" customWidth="1"/>
    <col min="15112" max="15112" width="10.75" style="52" customWidth="1"/>
    <col min="15113" max="15358" width="10" style="52"/>
    <col min="15359" max="15359" width="8.875" style="52" customWidth="1"/>
    <col min="15360" max="15360" width="34.125" style="52" customWidth="1"/>
    <col min="15361" max="15361" width="7.875" style="52" customWidth="1"/>
    <col min="15362" max="15362" width="9.75" style="52" customWidth="1"/>
    <col min="15363" max="15365" width="11.375" style="52" customWidth="1"/>
    <col min="15366" max="15367" width="13" style="52" customWidth="1"/>
    <col min="15368" max="15368" width="10.75" style="52" customWidth="1"/>
    <col min="15369" max="15614" width="10" style="52"/>
    <col min="15615" max="15615" width="8.875" style="52" customWidth="1"/>
    <col min="15616" max="15616" width="34.125" style="52" customWidth="1"/>
    <col min="15617" max="15617" width="7.875" style="52" customWidth="1"/>
    <col min="15618" max="15618" width="9.75" style="52" customWidth="1"/>
    <col min="15619" max="15621" width="11.375" style="52" customWidth="1"/>
    <col min="15622" max="15623" width="13" style="52" customWidth="1"/>
    <col min="15624" max="15624" width="10.75" style="52" customWidth="1"/>
    <col min="15625" max="15870" width="10" style="52"/>
    <col min="15871" max="15871" width="8.875" style="52" customWidth="1"/>
    <col min="15872" max="15872" width="34.125" style="52" customWidth="1"/>
    <col min="15873" max="15873" width="7.875" style="52" customWidth="1"/>
    <col min="15874" max="15874" width="9.75" style="52" customWidth="1"/>
    <col min="15875" max="15877" width="11.375" style="52" customWidth="1"/>
    <col min="15878" max="15879" width="13" style="52" customWidth="1"/>
    <col min="15880" max="15880" width="10.75" style="52" customWidth="1"/>
    <col min="15881" max="16126" width="10" style="52"/>
    <col min="16127" max="16127" width="8.875" style="52" customWidth="1"/>
    <col min="16128" max="16128" width="34.125" style="52" customWidth="1"/>
    <col min="16129" max="16129" width="7.875" style="52" customWidth="1"/>
    <col min="16130" max="16130" width="9.75" style="52" customWidth="1"/>
    <col min="16131" max="16133" width="11.375" style="52" customWidth="1"/>
    <col min="16134" max="16135" width="13" style="52" customWidth="1"/>
    <col min="16136" max="16136" width="10.75" style="52" customWidth="1"/>
    <col min="16137" max="16384" width="10" style="52"/>
  </cols>
  <sheetData>
    <row r="1" spans="1:8" s="54" customFormat="1" ht="27" customHeight="1" x14ac:dyDescent="0.25">
      <c r="A1" s="81" t="s">
        <v>2122</v>
      </c>
      <c r="B1" s="81"/>
      <c r="C1" s="81"/>
      <c r="D1" s="81"/>
      <c r="H1" s="79" t="s">
        <v>2123</v>
      </c>
    </row>
    <row r="2" spans="1:8" s="54" customFormat="1" ht="18.75" x14ac:dyDescent="0.3">
      <c r="B2" s="55"/>
      <c r="C2" s="55"/>
      <c r="D2" s="55"/>
    </row>
    <row r="3" spans="1:8" s="56" customFormat="1" ht="18.75" x14ac:dyDescent="0.3">
      <c r="A3" s="53" t="s">
        <v>2124</v>
      </c>
      <c r="B3" s="53"/>
      <c r="C3" s="53"/>
      <c r="D3" s="53"/>
      <c r="E3" s="53"/>
      <c r="F3" s="53"/>
      <c r="G3" s="53"/>
      <c r="H3" s="53"/>
    </row>
    <row r="4" spans="1:8" s="58" customFormat="1" ht="16.5" x14ac:dyDescent="0.25">
      <c r="A4" s="57" t="s">
        <v>2138</v>
      </c>
      <c r="B4" s="57"/>
      <c r="C4" s="57"/>
      <c r="D4" s="57"/>
      <c r="E4" s="57"/>
      <c r="F4" s="57"/>
      <c r="G4" s="57"/>
      <c r="H4" s="57"/>
    </row>
    <row r="5" spans="1:8" s="58" customFormat="1" ht="9" customHeight="1" x14ac:dyDescent="0.25">
      <c r="A5" s="59"/>
      <c r="B5" s="59"/>
      <c r="C5" s="59"/>
      <c r="D5" s="59"/>
    </row>
    <row r="6" spans="1:8" s="58" customFormat="1" ht="16.5" x14ac:dyDescent="0.25">
      <c r="A6" s="60"/>
      <c r="B6" s="60"/>
      <c r="C6" s="60"/>
      <c r="D6" s="60"/>
      <c r="H6" s="80" t="s">
        <v>0</v>
      </c>
    </row>
    <row r="7" spans="1:8" s="61" customFormat="1" ht="60.75" customHeight="1" x14ac:dyDescent="0.2">
      <c r="A7" s="77" t="s">
        <v>1</v>
      </c>
      <c r="B7" s="77" t="s">
        <v>2141</v>
      </c>
      <c r="C7" s="9" t="s">
        <v>2125</v>
      </c>
      <c r="D7" s="9" t="s">
        <v>2126</v>
      </c>
      <c r="E7" s="9" t="s">
        <v>2127</v>
      </c>
      <c r="F7" s="9" t="s">
        <v>2128</v>
      </c>
      <c r="G7" s="9" t="s">
        <v>2129</v>
      </c>
      <c r="H7" s="77" t="s">
        <v>2130</v>
      </c>
    </row>
    <row r="8" spans="1:8" s="63" customFormat="1" ht="20.25" customHeight="1" x14ac:dyDescent="0.2">
      <c r="A8" s="62">
        <v>1</v>
      </c>
      <c r="B8" s="62">
        <v>2</v>
      </c>
      <c r="C8" s="62">
        <v>3</v>
      </c>
      <c r="D8" s="62">
        <v>4</v>
      </c>
      <c r="E8" s="62">
        <v>5</v>
      </c>
      <c r="F8" s="62">
        <v>6</v>
      </c>
      <c r="G8" s="62">
        <v>7</v>
      </c>
      <c r="H8" s="62">
        <v>3</v>
      </c>
    </row>
    <row r="9" spans="1:8" s="67" customFormat="1" ht="24.75" customHeight="1" x14ac:dyDescent="0.25">
      <c r="A9" s="64" t="s">
        <v>2131</v>
      </c>
      <c r="B9" s="65" t="s">
        <v>2132</v>
      </c>
      <c r="C9" s="66"/>
      <c r="D9" s="64"/>
      <c r="E9" s="64"/>
      <c r="F9" s="64"/>
      <c r="G9" s="64"/>
      <c r="H9" s="64"/>
    </row>
    <row r="10" spans="1:8" ht="35.25" customHeight="1" x14ac:dyDescent="0.2">
      <c r="A10" s="68">
        <v>1</v>
      </c>
      <c r="B10" s="69" t="s">
        <v>2133</v>
      </c>
      <c r="C10" s="70">
        <v>8969</v>
      </c>
      <c r="D10" s="70">
        <v>21185</v>
      </c>
      <c r="E10" s="71">
        <v>30100</v>
      </c>
      <c r="F10" s="71">
        <f t="shared" ref="F10:F11" si="0">+D10/1800000*2340000</f>
        <v>27540.5</v>
      </c>
      <c r="G10" s="71">
        <f t="shared" ref="G10:G11" si="1">+C10+F10</f>
        <v>36509.5</v>
      </c>
      <c r="H10" s="71">
        <f t="shared" ref="H10:H11" si="2">ROUNDDOWN(G10,-2)</f>
        <v>36500</v>
      </c>
    </row>
    <row r="11" spans="1:8" ht="35.25" customHeight="1" x14ac:dyDescent="0.2">
      <c r="A11" s="68">
        <v>2</v>
      </c>
      <c r="B11" s="69" t="s">
        <v>2134</v>
      </c>
      <c r="C11" s="70">
        <v>8969</v>
      </c>
      <c r="D11" s="70">
        <v>21185</v>
      </c>
      <c r="E11" s="71">
        <v>30100</v>
      </c>
      <c r="F11" s="71">
        <f t="shared" si="0"/>
        <v>27540.5</v>
      </c>
      <c r="G11" s="71">
        <f t="shared" si="1"/>
        <v>36509.5</v>
      </c>
      <c r="H11" s="71">
        <f t="shared" si="2"/>
        <v>36500</v>
      </c>
    </row>
    <row r="12" spans="1:8" s="67" customFormat="1" ht="45" customHeight="1" x14ac:dyDescent="0.25">
      <c r="A12" s="64" t="s">
        <v>2135</v>
      </c>
      <c r="B12" s="78" t="s">
        <v>2136</v>
      </c>
      <c r="C12" s="64"/>
      <c r="D12" s="64"/>
      <c r="E12" s="64"/>
      <c r="F12" s="64"/>
      <c r="G12" s="64"/>
      <c r="H12" s="64"/>
    </row>
    <row r="13" spans="1:8" ht="93" customHeight="1" x14ac:dyDescent="0.2">
      <c r="A13" s="68">
        <v>1</v>
      </c>
      <c r="B13" s="69" t="s">
        <v>2137</v>
      </c>
      <c r="C13" s="69"/>
      <c r="D13" s="69"/>
      <c r="E13" s="71">
        <v>160000</v>
      </c>
      <c r="F13" s="71"/>
      <c r="G13" s="71"/>
      <c r="H13" s="71">
        <v>160000</v>
      </c>
    </row>
    <row r="14" spans="1:8" ht="81" customHeight="1" x14ac:dyDescent="0.2">
      <c r="A14" s="72"/>
      <c r="B14" s="73"/>
      <c r="C14" s="74"/>
      <c r="D14" s="74"/>
      <c r="E14" s="74"/>
      <c r="F14" s="74"/>
      <c r="G14" s="74"/>
      <c r="H14" s="74"/>
    </row>
    <row r="15" spans="1:8" ht="81" customHeight="1" x14ac:dyDescent="0.2">
      <c r="A15" s="72"/>
      <c r="B15" s="74"/>
      <c r="C15" s="74"/>
      <c r="D15" s="74"/>
      <c r="E15" s="74"/>
      <c r="F15" s="74"/>
      <c r="G15" s="74"/>
      <c r="H15" s="74"/>
    </row>
    <row r="16" spans="1:8" ht="81" customHeight="1" x14ac:dyDescent="0.2">
      <c r="A16" s="72"/>
      <c r="B16" s="74"/>
      <c r="C16" s="74"/>
      <c r="D16" s="74"/>
      <c r="E16" s="74"/>
      <c r="F16" s="74"/>
      <c r="G16" s="74"/>
      <c r="H16" s="74"/>
    </row>
    <row r="17" spans="1:8" ht="81" customHeight="1" x14ac:dyDescent="0.2">
      <c r="A17" s="75"/>
      <c r="B17" s="74"/>
      <c r="C17" s="76"/>
      <c r="D17" s="76"/>
      <c r="E17" s="76"/>
      <c r="F17" s="76"/>
      <c r="G17" s="76"/>
      <c r="H17" s="76"/>
    </row>
    <row r="18" spans="1:8" ht="12.75" x14ac:dyDescent="0.2">
      <c r="A18" s="75"/>
      <c r="B18" s="76"/>
      <c r="C18" s="76"/>
      <c r="D18" s="76"/>
      <c r="E18" s="76"/>
      <c r="F18" s="76"/>
      <c r="G18" s="76"/>
      <c r="H18" s="76"/>
    </row>
    <row r="19" spans="1:8" ht="12.75" x14ac:dyDescent="0.2">
      <c r="A19" s="75"/>
      <c r="B19" s="76"/>
      <c r="C19" s="76"/>
      <c r="D19" s="76"/>
      <c r="E19" s="76"/>
      <c r="F19" s="76"/>
      <c r="G19" s="76"/>
      <c r="H19" s="76"/>
    </row>
    <row r="20" spans="1:8" ht="12.75" x14ac:dyDescent="0.2">
      <c r="A20" s="75"/>
      <c r="B20" s="76"/>
      <c r="C20" s="76"/>
      <c r="D20" s="76"/>
      <c r="E20" s="76"/>
      <c r="F20" s="76"/>
      <c r="G20" s="76"/>
      <c r="H20" s="76"/>
    </row>
    <row r="21" spans="1:8" ht="12.75" x14ac:dyDescent="0.2">
      <c r="B21" s="76"/>
      <c r="C21" s="76"/>
      <c r="D21" s="76"/>
      <c r="E21" s="76"/>
      <c r="F21" s="76"/>
      <c r="G21" s="76"/>
      <c r="H21" s="76"/>
    </row>
    <row r="22" spans="1:8" ht="12.75" x14ac:dyDescent="0.2">
      <c r="B22" s="76"/>
      <c r="C22" s="76"/>
      <c r="D22" s="76"/>
      <c r="E22" s="76"/>
      <c r="F22" s="76"/>
      <c r="G22" s="76"/>
      <c r="H22" s="76"/>
    </row>
    <row r="23" spans="1:8" ht="12.75" x14ac:dyDescent="0.2">
      <c r="B23" s="76"/>
    </row>
  </sheetData>
  <mergeCells count="4">
    <mergeCell ref="A1:D1"/>
    <mergeCell ref="A3:H3"/>
    <mergeCell ref="A4:H4"/>
    <mergeCell ref="B9:C9"/>
  </mergeCells>
  <pageMargins left="0.7" right="0.7" top="0.59" bottom="0.51" header="0.3" footer="0.3"/>
  <pageSetup paperSize="9" fitToHeight="0" orientation="portrait" r:id="rId1"/>
  <headerFooter>
    <oddHeader xml:space="preserve">&amp;R&amp;10TTYT Thành phố Phủ Lý      </oddHeader>
    <oddFooter xml:space="preserve">&amp;R&amp;10Trang &amp;P/&amp;N   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465"/>
  <sheetViews>
    <sheetView tabSelected="1" topLeftCell="Z1" zoomScale="115" zoomScaleNormal="115" workbookViewId="0">
      <selection activeCell="AF6" sqref="AF6"/>
    </sheetView>
  </sheetViews>
  <sheetFormatPr defaultColWidth="11.125" defaultRowHeight="16.5" x14ac:dyDescent="0.25"/>
  <cols>
    <col min="1" max="1" width="7.25" style="42" customWidth="1"/>
    <col min="2" max="2" width="7.75" style="19" hidden="1" customWidth="1"/>
    <col min="3" max="3" width="17.125" style="19" customWidth="1"/>
    <col min="4" max="4" width="17.25" style="19" hidden="1" customWidth="1"/>
    <col min="5" max="5" width="30.125" style="19" hidden="1" customWidth="1"/>
    <col min="6" max="6" width="11" style="19" hidden="1" customWidth="1"/>
    <col min="7" max="7" width="36.25" style="43" customWidth="1"/>
    <col min="8" max="8" width="40.5" style="43" customWidth="1"/>
    <col min="9" max="9" width="28.125" style="19" hidden="1" customWidth="1"/>
    <col min="10" max="10" width="7.375" style="19" hidden="1" customWidth="1"/>
    <col min="11" max="11" width="7.625" style="19" hidden="1" customWidth="1"/>
    <col min="12" max="12" width="7.125" style="19" hidden="1" customWidth="1"/>
    <col min="13" max="13" width="8.5" style="19" hidden="1" customWidth="1"/>
    <col min="14" max="14" width="45.625" style="44" hidden="1" customWidth="1"/>
    <col min="15" max="16" width="13" style="19" hidden="1" customWidth="1"/>
    <col min="17" max="17" width="14.125" style="19" hidden="1" customWidth="1"/>
    <col min="18" max="18" width="11.375" style="19" hidden="1" customWidth="1"/>
    <col min="19" max="19" width="10.125" style="19" hidden="1" customWidth="1"/>
    <col min="20" max="20" width="16.125" style="19" hidden="1" customWidth="1"/>
    <col min="21" max="21" width="15.375" style="19" hidden="1" customWidth="1"/>
    <col min="22" max="22" width="24" style="19" hidden="1" customWidth="1"/>
    <col min="23" max="23" width="12.375" style="19" hidden="1" customWidth="1"/>
    <col min="24" max="24" width="25.125" style="19" hidden="1" customWidth="1"/>
    <col min="25" max="25" width="18.5" style="19" hidden="1" customWidth="1"/>
    <col min="26" max="26" width="13.625" style="18" customWidth="1"/>
    <col min="27" max="27" width="13.5" style="18" hidden="1" customWidth="1"/>
    <col min="28" max="28" width="29.25" style="87" customWidth="1"/>
    <col min="29" max="16384" width="11.125" style="87"/>
  </cols>
  <sheetData>
    <row r="1" spans="1:28" s="88" customFormat="1" ht="21.75" customHeight="1" x14ac:dyDescent="0.25">
      <c r="A1" s="51" t="s">
        <v>2140</v>
      </c>
      <c r="B1" s="51"/>
      <c r="C1" s="51"/>
      <c r="D1" s="51"/>
      <c r="E1" s="51"/>
      <c r="F1" s="51"/>
      <c r="G1" s="51"/>
      <c r="H1" s="10"/>
      <c r="I1" s="11"/>
      <c r="J1" s="11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84" t="s">
        <v>2139</v>
      </c>
    </row>
    <row r="2" spans="1:28" s="88" customFormat="1" ht="24" customHeight="1" x14ac:dyDescent="0.25">
      <c r="A2" s="48" t="s">
        <v>2118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28" s="88" customFormat="1" ht="24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</row>
    <row r="5" spans="1:28" x14ac:dyDescent="0.25">
      <c r="A5" s="12"/>
      <c r="B5" s="13"/>
      <c r="C5" s="13"/>
      <c r="D5" s="13"/>
      <c r="E5" s="14"/>
      <c r="F5" s="13"/>
      <c r="G5" s="15"/>
      <c r="H5" s="15"/>
      <c r="I5" s="13"/>
      <c r="J5" s="13"/>
      <c r="K5" s="13"/>
      <c r="L5" s="13"/>
      <c r="M5" s="13"/>
      <c r="N5" s="13"/>
      <c r="O5" s="13"/>
      <c r="P5" s="13"/>
      <c r="Q5" s="13" t="s">
        <v>2107</v>
      </c>
      <c r="R5" s="13"/>
      <c r="S5" s="13"/>
      <c r="T5" s="13"/>
      <c r="U5" s="13"/>
      <c r="V5" s="14"/>
      <c r="W5" s="16"/>
      <c r="X5" s="16"/>
      <c r="Y5" s="17"/>
      <c r="AB5" s="85" t="s">
        <v>0</v>
      </c>
    </row>
    <row r="6" spans="1:28" ht="66" customHeight="1" x14ac:dyDescent="0.25">
      <c r="A6" s="82" t="s">
        <v>1</v>
      </c>
      <c r="B6" s="21" t="s">
        <v>2114</v>
      </c>
      <c r="C6" s="82" t="s">
        <v>5</v>
      </c>
      <c r="D6" s="22" t="s">
        <v>6</v>
      </c>
      <c r="E6" s="22" t="s">
        <v>1758</v>
      </c>
      <c r="F6" s="20" t="s">
        <v>2106</v>
      </c>
      <c r="G6" s="82" t="s">
        <v>2116</v>
      </c>
      <c r="H6" s="82" t="s">
        <v>2117</v>
      </c>
      <c r="I6" s="45" t="s">
        <v>7</v>
      </c>
      <c r="J6" s="20" t="s">
        <v>8</v>
      </c>
      <c r="K6" s="45" t="s">
        <v>9</v>
      </c>
      <c r="L6" s="20" t="s">
        <v>10</v>
      </c>
      <c r="M6" s="23" t="s">
        <v>11</v>
      </c>
      <c r="N6" s="47" t="s">
        <v>12</v>
      </c>
      <c r="O6" s="46" t="s">
        <v>163</v>
      </c>
      <c r="P6" s="46" t="s">
        <v>4</v>
      </c>
      <c r="Q6" s="46" t="s">
        <v>2112</v>
      </c>
      <c r="R6" s="46" t="s">
        <v>164</v>
      </c>
      <c r="S6" s="23" t="s">
        <v>2</v>
      </c>
      <c r="T6" s="46" t="s">
        <v>2113</v>
      </c>
      <c r="U6" s="46" t="s">
        <v>2120</v>
      </c>
      <c r="V6" s="22" t="s">
        <v>13</v>
      </c>
      <c r="W6" s="22" t="s">
        <v>14</v>
      </c>
      <c r="X6" s="22" t="s">
        <v>15</v>
      </c>
      <c r="Y6" s="24" t="s">
        <v>16</v>
      </c>
      <c r="Z6" s="83" t="s">
        <v>2119</v>
      </c>
      <c r="AA6" s="25" t="s">
        <v>3</v>
      </c>
      <c r="AB6" s="86" t="s">
        <v>2115</v>
      </c>
    </row>
    <row r="7" spans="1:28" ht="18.75" x14ac:dyDescent="0.25">
      <c r="A7" s="20"/>
      <c r="B7" s="21"/>
      <c r="C7" s="20"/>
      <c r="D7" s="22"/>
      <c r="E7" s="22"/>
      <c r="F7" s="20"/>
      <c r="G7" s="26" t="s">
        <v>2142</v>
      </c>
      <c r="H7" s="20"/>
      <c r="I7" s="20"/>
      <c r="J7" s="91"/>
      <c r="K7" s="91"/>
      <c r="L7" s="91"/>
      <c r="M7" s="92"/>
      <c r="N7" s="93"/>
      <c r="O7" s="92"/>
      <c r="P7" s="92"/>
      <c r="Q7" s="92"/>
      <c r="R7" s="92"/>
      <c r="S7" s="92"/>
      <c r="T7" s="92"/>
      <c r="U7" s="92"/>
      <c r="V7" s="94"/>
      <c r="W7" s="94"/>
      <c r="X7" s="94"/>
      <c r="Y7" s="95"/>
      <c r="Z7" s="96"/>
      <c r="AA7" s="96"/>
      <c r="AB7" s="97"/>
    </row>
    <row r="8" spans="1:28" x14ac:dyDescent="0.25">
      <c r="A8" s="27">
        <v>1</v>
      </c>
      <c r="B8" s="28" t="s">
        <v>127</v>
      </c>
      <c r="C8" s="29" t="s">
        <v>169</v>
      </c>
      <c r="D8" s="30" t="s">
        <v>165</v>
      </c>
      <c r="E8" s="30" t="s">
        <v>2109</v>
      </c>
      <c r="F8" s="29" t="s">
        <v>170</v>
      </c>
      <c r="G8" s="31" t="s">
        <v>171</v>
      </c>
      <c r="H8" s="31" t="s">
        <v>171</v>
      </c>
      <c r="I8" s="32" t="s">
        <v>171</v>
      </c>
      <c r="J8" s="98" t="s">
        <v>58</v>
      </c>
      <c r="K8" s="98"/>
      <c r="L8" s="98">
        <v>1</v>
      </c>
      <c r="M8" s="99">
        <v>1</v>
      </c>
      <c r="N8" s="100" t="s">
        <v>166</v>
      </c>
      <c r="O8" s="101">
        <v>18001</v>
      </c>
      <c r="P8" s="101">
        <v>31302.782608695699</v>
      </c>
      <c r="Q8" s="102">
        <v>49300</v>
      </c>
      <c r="R8" s="102">
        <f t="shared" ref="R8:R20" si="0">+P8/1800000*2340000</f>
        <v>40693.617391304404</v>
      </c>
      <c r="S8" s="102">
        <v>0</v>
      </c>
      <c r="T8" s="102">
        <f t="shared" ref="T8:T20" si="1">+O8+R8+S8</f>
        <v>58694.617391304404</v>
      </c>
      <c r="U8" s="102">
        <f t="shared" ref="U8:U20" si="2">ROUNDDOWN(T8,-2)</f>
        <v>58600</v>
      </c>
      <c r="V8" s="103" t="s">
        <v>37</v>
      </c>
      <c r="W8" s="103" t="s">
        <v>166</v>
      </c>
      <c r="X8" s="103" t="s">
        <v>24</v>
      </c>
      <c r="Y8" s="104">
        <v>43294</v>
      </c>
      <c r="Z8" s="105">
        <f t="shared" ref="Z8:Z20" si="3">U8</f>
        <v>58600</v>
      </c>
      <c r="AA8" s="105">
        <v>60900</v>
      </c>
      <c r="AB8" s="106"/>
    </row>
    <row r="9" spans="1:28" x14ac:dyDescent="0.25">
      <c r="A9" s="27">
        <v>2</v>
      </c>
      <c r="B9" s="28" t="s">
        <v>137</v>
      </c>
      <c r="C9" s="29" t="s">
        <v>177</v>
      </c>
      <c r="D9" s="30" t="s">
        <v>165</v>
      </c>
      <c r="E9" s="30" t="s">
        <v>1766</v>
      </c>
      <c r="F9" s="29" t="s">
        <v>178</v>
      </c>
      <c r="G9" s="31" t="s">
        <v>179</v>
      </c>
      <c r="H9" s="31" t="s">
        <v>179</v>
      </c>
      <c r="I9" s="32" t="s">
        <v>179</v>
      </c>
      <c r="J9" s="98" t="s">
        <v>23</v>
      </c>
      <c r="K9" s="98"/>
      <c r="L9" s="98">
        <v>1</v>
      </c>
      <c r="M9" s="99">
        <v>1</v>
      </c>
      <c r="N9" s="100" t="s">
        <v>166</v>
      </c>
      <c r="O9" s="101">
        <v>18001</v>
      </c>
      <c r="P9" s="101">
        <v>31302.782608695699</v>
      </c>
      <c r="Q9" s="102">
        <v>49300</v>
      </c>
      <c r="R9" s="102">
        <f t="shared" si="0"/>
        <v>40693.617391304404</v>
      </c>
      <c r="S9" s="102">
        <v>0</v>
      </c>
      <c r="T9" s="102">
        <f t="shared" si="1"/>
        <v>58694.617391304404</v>
      </c>
      <c r="U9" s="102">
        <f t="shared" si="2"/>
        <v>58600</v>
      </c>
      <c r="V9" s="103" t="s">
        <v>176</v>
      </c>
      <c r="W9" s="103" t="s">
        <v>166</v>
      </c>
      <c r="X9" s="103" t="s">
        <v>24</v>
      </c>
      <c r="Y9" s="104">
        <v>43294</v>
      </c>
      <c r="Z9" s="105">
        <f t="shared" si="3"/>
        <v>58600</v>
      </c>
      <c r="AA9" s="105">
        <v>60900</v>
      </c>
      <c r="AB9" s="106"/>
    </row>
    <row r="10" spans="1:28" ht="49.5" x14ac:dyDescent="0.25">
      <c r="A10" s="27">
        <v>3</v>
      </c>
      <c r="B10" s="28" t="s">
        <v>32</v>
      </c>
      <c r="C10" s="29" t="s">
        <v>183</v>
      </c>
      <c r="D10" s="30" t="s">
        <v>165</v>
      </c>
      <c r="E10" s="30" t="s">
        <v>1766</v>
      </c>
      <c r="F10" s="29" t="s">
        <v>184</v>
      </c>
      <c r="G10" s="31" t="s">
        <v>185</v>
      </c>
      <c r="H10" s="31" t="s">
        <v>185</v>
      </c>
      <c r="I10" s="32" t="s">
        <v>185</v>
      </c>
      <c r="J10" s="98" t="s">
        <v>23</v>
      </c>
      <c r="K10" s="98"/>
      <c r="L10" s="98">
        <v>1</v>
      </c>
      <c r="M10" s="99">
        <v>1</v>
      </c>
      <c r="N10" s="100" t="s">
        <v>166</v>
      </c>
      <c r="O10" s="101">
        <v>18001</v>
      </c>
      <c r="P10" s="101">
        <v>31302.782608695699</v>
      </c>
      <c r="Q10" s="102">
        <v>49300</v>
      </c>
      <c r="R10" s="102">
        <f t="shared" si="0"/>
        <v>40693.617391304404</v>
      </c>
      <c r="S10" s="102">
        <v>0</v>
      </c>
      <c r="T10" s="102">
        <f t="shared" si="1"/>
        <v>58694.617391304404</v>
      </c>
      <c r="U10" s="102">
        <f t="shared" si="2"/>
        <v>58600</v>
      </c>
      <c r="V10" s="103" t="s">
        <v>176</v>
      </c>
      <c r="W10" s="103" t="s">
        <v>166</v>
      </c>
      <c r="X10" s="103" t="s">
        <v>24</v>
      </c>
      <c r="Y10" s="104">
        <v>43294</v>
      </c>
      <c r="Z10" s="105">
        <f t="shared" si="3"/>
        <v>58600</v>
      </c>
      <c r="AA10" s="105">
        <v>60900</v>
      </c>
      <c r="AB10" s="106"/>
    </row>
    <row r="11" spans="1:28" ht="33" x14ac:dyDescent="0.25">
      <c r="A11" s="27">
        <v>4</v>
      </c>
      <c r="B11" s="28" t="s">
        <v>110</v>
      </c>
      <c r="C11" s="29" t="s">
        <v>180</v>
      </c>
      <c r="D11" s="30" t="s">
        <v>165</v>
      </c>
      <c r="E11" s="30" t="s">
        <v>1766</v>
      </c>
      <c r="F11" s="29" t="s">
        <v>181</v>
      </c>
      <c r="G11" s="31" t="s">
        <v>182</v>
      </c>
      <c r="H11" s="31" t="s">
        <v>182</v>
      </c>
      <c r="I11" s="32" t="s">
        <v>182</v>
      </c>
      <c r="J11" s="98" t="s">
        <v>23</v>
      </c>
      <c r="K11" s="98"/>
      <c r="L11" s="98">
        <v>1</v>
      </c>
      <c r="M11" s="99">
        <v>1</v>
      </c>
      <c r="N11" s="100" t="s">
        <v>166</v>
      </c>
      <c r="O11" s="101">
        <v>18001</v>
      </c>
      <c r="P11" s="101">
        <v>31302.782608695699</v>
      </c>
      <c r="Q11" s="102">
        <v>49300</v>
      </c>
      <c r="R11" s="102">
        <f t="shared" si="0"/>
        <v>40693.617391304404</v>
      </c>
      <c r="S11" s="102">
        <v>0</v>
      </c>
      <c r="T11" s="102">
        <f t="shared" si="1"/>
        <v>58694.617391304404</v>
      </c>
      <c r="U11" s="102">
        <f t="shared" si="2"/>
        <v>58600</v>
      </c>
      <c r="V11" s="103" t="s">
        <v>176</v>
      </c>
      <c r="W11" s="103" t="s">
        <v>166</v>
      </c>
      <c r="X11" s="103" t="s">
        <v>24</v>
      </c>
      <c r="Y11" s="104">
        <v>43294</v>
      </c>
      <c r="Z11" s="105">
        <f t="shared" si="3"/>
        <v>58600</v>
      </c>
      <c r="AA11" s="105">
        <v>60900</v>
      </c>
      <c r="AB11" s="106"/>
    </row>
    <row r="12" spans="1:28" ht="33" x14ac:dyDescent="0.25">
      <c r="A12" s="27">
        <v>5</v>
      </c>
      <c r="B12" s="28" t="s">
        <v>111</v>
      </c>
      <c r="C12" s="29" t="s">
        <v>189</v>
      </c>
      <c r="D12" s="30" t="s">
        <v>165</v>
      </c>
      <c r="E12" s="30" t="s">
        <v>1766</v>
      </c>
      <c r="F12" s="29" t="s">
        <v>190</v>
      </c>
      <c r="G12" s="31" t="s">
        <v>191</v>
      </c>
      <c r="H12" s="31" t="s">
        <v>191</v>
      </c>
      <c r="I12" s="32" t="s">
        <v>191</v>
      </c>
      <c r="J12" s="98" t="s">
        <v>23</v>
      </c>
      <c r="K12" s="98"/>
      <c r="L12" s="98">
        <v>1</v>
      </c>
      <c r="M12" s="99">
        <v>1</v>
      </c>
      <c r="N12" s="100" t="s">
        <v>166</v>
      </c>
      <c r="O12" s="101">
        <v>18001</v>
      </c>
      <c r="P12" s="101">
        <v>31302.782608695699</v>
      </c>
      <c r="Q12" s="102">
        <v>49300</v>
      </c>
      <c r="R12" s="102">
        <f t="shared" si="0"/>
        <v>40693.617391304404</v>
      </c>
      <c r="S12" s="102">
        <v>0</v>
      </c>
      <c r="T12" s="102">
        <f t="shared" si="1"/>
        <v>58694.617391304404</v>
      </c>
      <c r="U12" s="102">
        <f t="shared" si="2"/>
        <v>58600</v>
      </c>
      <c r="V12" s="103" t="s">
        <v>176</v>
      </c>
      <c r="W12" s="103" t="s">
        <v>166</v>
      </c>
      <c r="X12" s="103" t="s">
        <v>24</v>
      </c>
      <c r="Y12" s="104">
        <v>43294</v>
      </c>
      <c r="Z12" s="105">
        <f t="shared" si="3"/>
        <v>58600</v>
      </c>
      <c r="AA12" s="105">
        <v>60900</v>
      </c>
      <c r="AB12" s="106"/>
    </row>
    <row r="13" spans="1:28" ht="33" x14ac:dyDescent="0.25">
      <c r="A13" s="27">
        <v>6</v>
      </c>
      <c r="B13" s="28" t="s">
        <v>144</v>
      </c>
      <c r="C13" s="29" t="s">
        <v>201</v>
      </c>
      <c r="D13" s="30" t="s">
        <v>165</v>
      </c>
      <c r="E13" s="30" t="s">
        <v>1766</v>
      </c>
      <c r="F13" s="29" t="s">
        <v>202</v>
      </c>
      <c r="G13" s="31" t="s">
        <v>203</v>
      </c>
      <c r="H13" s="31" t="s">
        <v>203</v>
      </c>
      <c r="I13" s="32" t="s">
        <v>203</v>
      </c>
      <c r="J13" s="98" t="s">
        <v>23</v>
      </c>
      <c r="K13" s="98"/>
      <c r="L13" s="98">
        <v>1</v>
      </c>
      <c r="M13" s="99">
        <v>1</v>
      </c>
      <c r="N13" s="100" t="s">
        <v>166</v>
      </c>
      <c r="O13" s="101">
        <v>18001</v>
      </c>
      <c r="P13" s="101">
        <v>31302.782608695699</v>
      </c>
      <c r="Q13" s="102">
        <v>49300</v>
      </c>
      <c r="R13" s="102">
        <f t="shared" si="0"/>
        <v>40693.617391304404</v>
      </c>
      <c r="S13" s="102">
        <v>0</v>
      </c>
      <c r="T13" s="102">
        <f t="shared" si="1"/>
        <v>58694.617391304404</v>
      </c>
      <c r="U13" s="102">
        <f t="shared" si="2"/>
        <v>58600</v>
      </c>
      <c r="V13" s="103" t="s">
        <v>176</v>
      </c>
      <c r="W13" s="103" t="s">
        <v>166</v>
      </c>
      <c r="X13" s="103" t="s">
        <v>24</v>
      </c>
      <c r="Y13" s="104">
        <v>43294</v>
      </c>
      <c r="Z13" s="105">
        <f t="shared" si="3"/>
        <v>58600</v>
      </c>
      <c r="AA13" s="105">
        <v>60900</v>
      </c>
      <c r="AB13" s="106"/>
    </row>
    <row r="14" spans="1:28" ht="33" x14ac:dyDescent="0.25">
      <c r="A14" s="27">
        <v>7</v>
      </c>
      <c r="B14" s="28" t="s">
        <v>145</v>
      </c>
      <c r="C14" s="29" t="s">
        <v>195</v>
      </c>
      <c r="D14" s="30" t="s">
        <v>165</v>
      </c>
      <c r="E14" s="30" t="s">
        <v>1766</v>
      </c>
      <c r="F14" s="29" t="s">
        <v>196</v>
      </c>
      <c r="G14" s="31" t="s">
        <v>197</v>
      </c>
      <c r="H14" s="31" t="s">
        <v>197</v>
      </c>
      <c r="I14" s="32" t="s">
        <v>197</v>
      </c>
      <c r="J14" s="98" t="s">
        <v>23</v>
      </c>
      <c r="K14" s="98"/>
      <c r="L14" s="98">
        <v>1</v>
      </c>
      <c r="M14" s="99">
        <v>1</v>
      </c>
      <c r="N14" s="100" t="s">
        <v>166</v>
      </c>
      <c r="O14" s="101">
        <v>18001</v>
      </c>
      <c r="P14" s="101">
        <v>31302.782608695699</v>
      </c>
      <c r="Q14" s="102">
        <v>49300</v>
      </c>
      <c r="R14" s="102">
        <f t="shared" si="0"/>
        <v>40693.617391304404</v>
      </c>
      <c r="S14" s="102">
        <v>0</v>
      </c>
      <c r="T14" s="102">
        <f t="shared" si="1"/>
        <v>58694.617391304404</v>
      </c>
      <c r="U14" s="102">
        <f t="shared" si="2"/>
        <v>58600</v>
      </c>
      <c r="V14" s="103" t="s">
        <v>176</v>
      </c>
      <c r="W14" s="103" t="s">
        <v>166</v>
      </c>
      <c r="X14" s="103" t="s">
        <v>24</v>
      </c>
      <c r="Y14" s="104">
        <v>43294</v>
      </c>
      <c r="Z14" s="105">
        <f t="shared" si="3"/>
        <v>58600</v>
      </c>
      <c r="AA14" s="105">
        <v>60900</v>
      </c>
      <c r="AB14" s="106"/>
    </row>
    <row r="15" spans="1:28" ht="33" x14ac:dyDescent="0.25">
      <c r="A15" s="27">
        <v>8</v>
      </c>
      <c r="B15" s="28" t="s">
        <v>72</v>
      </c>
      <c r="C15" s="29" t="s">
        <v>198</v>
      </c>
      <c r="D15" s="30" t="s">
        <v>165</v>
      </c>
      <c r="E15" s="30" t="s">
        <v>1766</v>
      </c>
      <c r="F15" s="29" t="s">
        <v>199</v>
      </c>
      <c r="G15" s="31" t="s">
        <v>200</v>
      </c>
      <c r="H15" s="31" t="s">
        <v>200</v>
      </c>
      <c r="I15" s="32" t="s">
        <v>200</v>
      </c>
      <c r="J15" s="98" t="s">
        <v>23</v>
      </c>
      <c r="K15" s="98"/>
      <c r="L15" s="98">
        <v>1</v>
      </c>
      <c r="M15" s="99">
        <v>1</v>
      </c>
      <c r="N15" s="100" t="s">
        <v>166</v>
      </c>
      <c r="O15" s="101">
        <v>18001</v>
      </c>
      <c r="P15" s="101">
        <v>31302.782608695699</v>
      </c>
      <c r="Q15" s="102">
        <v>49300</v>
      </c>
      <c r="R15" s="102">
        <f t="shared" si="0"/>
        <v>40693.617391304404</v>
      </c>
      <c r="S15" s="102">
        <v>0</v>
      </c>
      <c r="T15" s="102">
        <f t="shared" si="1"/>
        <v>58694.617391304404</v>
      </c>
      <c r="U15" s="102">
        <f t="shared" si="2"/>
        <v>58600</v>
      </c>
      <c r="V15" s="103" t="s">
        <v>176</v>
      </c>
      <c r="W15" s="103" t="s">
        <v>166</v>
      </c>
      <c r="X15" s="103" t="s">
        <v>24</v>
      </c>
      <c r="Y15" s="104">
        <v>43294</v>
      </c>
      <c r="Z15" s="105">
        <f t="shared" si="3"/>
        <v>58600</v>
      </c>
      <c r="AA15" s="105">
        <v>60900</v>
      </c>
      <c r="AB15" s="106"/>
    </row>
    <row r="16" spans="1:28" ht="33" x14ac:dyDescent="0.25">
      <c r="A16" s="27">
        <v>9</v>
      </c>
      <c r="B16" s="28" t="s">
        <v>59</v>
      </c>
      <c r="C16" s="29" t="s">
        <v>192</v>
      </c>
      <c r="D16" s="30" t="s">
        <v>165</v>
      </c>
      <c r="E16" s="30" t="s">
        <v>1766</v>
      </c>
      <c r="F16" s="29" t="s">
        <v>193</v>
      </c>
      <c r="G16" s="31" t="s">
        <v>194</v>
      </c>
      <c r="H16" s="31" t="s">
        <v>194</v>
      </c>
      <c r="I16" s="32" t="s">
        <v>194</v>
      </c>
      <c r="J16" s="98" t="s">
        <v>23</v>
      </c>
      <c r="K16" s="98"/>
      <c r="L16" s="98">
        <v>1</v>
      </c>
      <c r="M16" s="99">
        <v>1</v>
      </c>
      <c r="N16" s="100" t="s">
        <v>166</v>
      </c>
      <c r="O16" s="101">
        <v>18001</v>
      </c>
      <c r="P16" s="101">
        <v>31302.782608695699</v>
      </c>
      <c r="Q16" s="102">
        <v>49300</v>
      </c>
      <c r="R16" s="102">
        <f t="shared" si="0"/>
        <v>40693.617391304404</v>
      </c>
      <c r="S16" s="102">
        <v>0</v>
      </c>
      <c r="T16" s="102">
        <f t="shared" si="1"/>
        <v>58694.617391304404</v>
      </c>
      <c r="U16" s="102">
        <f t="shared" si="2"/>
        <v>58600</v>
      </c>
      <c r="V16" s="103" t="s">
        <v>176</v>
      </c>
      <c r="W16" s="103" t="s">
        <v>166</v>
      </c>
      <c r="X16" s="103" t="s">
        <v>24</v>
      </c>
      <c r="Y16" s="104">
        <v>43294</v>
      </c>
      <c r="Z16" s="105">
        <f t="shared" si="3"/>
        <v>58600</v>
      </c>
      <c r="AA16" s="105">
        <v>60900</v>
      </c>
      <c r="AB16" s="106"/>
    </row>
    <row r="17" spans="1:28" x14ac:dyDescent="0.25">
      <c r="A17" s="27">
        <v>10</v>
      </c>
      <c r="B17" s="28" t="s">
        <v>60</v>
      </c>
      <c r="C17" s="29" t="s">
        <v>186</v>
      </c>
      <c r="D17" s="30" t="s">
        <v>165</v>
      </c>
      <c r="E17" s="30" t="s">
        <v>1766</v>
      </c>
      <c r="F17" s="29" t="s">
        <v>187</v>
      </c>
      <c r="G17" s="31" t="s">
        <v>188</v>
      </c>
      <c r="H17" s="31" t="s">
        <v>188</v>
      </c>
      <c r="I17" s="32" t="s">
        <v>188</v>
      </c>
      <c r="J17" s="98" t="s">
        <v>23</v>
      </c>
      <c r="K17" s="98"/>
      <c r="L17" s="98">
        <v>1</v>
      </c>
      <c r="M17" s="99">
        <v>1</v>
      </c>
      <c r="N17" s="100" t="s">
        <v>166</v>
      </c>
      <c r="O17" s="101">
        <v>18001</v>
      </c>
      <c r="P17" s="101">
        <v>31302.782608695699</v>
      </c>
      <c r="Q17" s="102">
        <v>49300</v>
      </c>
      <c r="R17" s="102">
        <f t="shared" si="0"/>
        <v>40693.617391304404</v>
      </c>
      <c r="S17" s="102">
        <v>0</v>
      </c>
      <c r="T17" s="102">
        <f t="shared" si="1"/>
        <v>58694.617391304404</v>
      </c>
      <c r="U17" s="102">
        <f t="shared" si="2"/>
        <v>58600</v>
      </c>
      <c r="V17" s="103" t="s">
        <v>176</v>
      </c>
      <c r="W17" s="103" t="s">
        <v>166</v>
      </c>
      <c r="X17" s="103" t="s">
        <v>24</v>
      </c>
      <c r="Y17" s="104">
        <v>43294</v>
      </c>
      <c r="Z17" s="105">
        <f t="shared" si="3"/>
        <v>58600</v>
      </c>
      <c r="AA17" s="105">
        <v>60900</v>
      </c>
      <c r="AB17" s="106"/>
    </row>
    <row r="18" spans="1:28" x14ac:dyDescent="0.25">
      <c r="A18" s="27">
        <v>11</v>
      </c>
      <c r="B18" s="28" t="s">
        <v>61</v>
      </c>
      <c r="C18" s="29" t="s">
        <v>173</v>
      </c>
      <c r="D18" s="30" t="s">
        <v>165</v>
      </c>
      <c r="E18" s="30" t="s">
        <v>1766</v>
      </c>
      <c r="F18" s="29" t="s">
        <v>174</v>
      </c>
      <c r="G18" s="31" t="s">
        <v>175</v>
      </c>
      <c r="H18" s="31" t="s">
        <v>175</v>
      </c>
      <c r="I18" s="32" t="s">
        <v>175</v>
      </c>
      <c r="J18" s="98" t="s">
        <v>23</v>
      </c>
      <c r="K18" s="98"/>
      <c r="L18" s="98">
        <v>1</v>
      </c>
      <c r="M18" s="99">
        <v>1</v>
      </c>
      <c r="N18" s="100" t="s">
        <v>166</v>
      </c>
      <c r="O18" s="101">
        <v>18001</v>
      </c>
      <c r="P18" s="101">
        <v>31302.782608695699</v>
      </c>
      <c r="Q18" s="102">
        <v>49300</v>
      </c>
      <c r="R18" s="102">
        <f t="shared" si="0"/>
        <v>40693.617391304404</v>
      </c>
      <c r="S18" s="102">
        <v>0</v>
      </c>
      <c r="T18" s="102">
        <f t="shared" si="1"/>
        <v>58694.617391304404</v>
      </c>
      <c r="U18" s="102">
        <f t="shared" si="2"/>
        <v>58600</v>
      </c>
      <c r="V18" s="103" t="s">
        <v>176</v>
      </c>
      <c r="W18" s="103" t="s">
        <v>166</v>
      </c>
      <c r="X18" s="103" t="s">
        <v>24</v>
      </c>
      <c r="Y18" s="104">
        <v>43294</v>
      </c>
      <c r="Z18" s="105">
        <f t="shared" si="3"/>
        <v>58600</v>
      </c>
      <c r="AA18" s="105">
        <v>60900</v>
      </c>
      <c r="AB18" s="106"/>
    </row>
    <row r="19" spans="1:28" ht="33" x14ac:dyDescent="0.25">
      <c r="A19" s="27">
        <v>12</v>
      </c>
      <c r="B19" s="28" t="s">
        <v>34</v>
      </c>
      <c r="C19" s="29" t="s">
        <v>206</v>
      </c>
      <c r="D19" s="30" t="s">
        <v>204</v>
      </c>
      <c r="E19" s="30" t="s">
        <v>1766</v>
      </c>
      <c r="F19" s="29" t="s">
        <v>207</v>
      </c>
      <c r="G19" s="31" t="s">
        <v>208</v>
      </c>
      <c r="H19" s="31" t="s">
        <v>208</v>
      </c>
      <c r="I19" s="32" t="s">
        <v>208</v>
      </c>
      <c r="J19" s="98" t="s">
        <v>23</v>
      </c>
      <c r="K19" s="98" t="s">
        <v>36</v>
      </c>
      <c r="L19" s="98">
        <v>3</v>
      </c>
      <c r="M19" s="99">
        <v>3</v>
      </c>
      <c r="N19" s="100" t="s">
        <v>205</v>
      </c>
      <c r="O19" s="101">
        <v>157000</v>
      </c>
      <c r="P19" s="101">
        <v>29739.130434782601</v>
      </c>
      <c r="Q19" s="102">
        <v>186000</v>
      </c>
      <c r="R19" s="102">
        <f t="shared" si="0"/>
        <v>38660.869565217377</v>
      </c>
      <c r="S19" s="102">
        <v>0</v>
      </c>
      <c r="T19" s="102">
        <f t="shared" si="1"/>
        <v>195660.86956521738</v>
      </c>
      <c r="U19" s="102">
        <f t="shared" si="2"/>
        <v>195600</v>
      </c>
      <c r="V19" s="103" t="s">
        <v>176</v>
      </c>
      <c r="W19" s="103" t="s">
        <v>166</v>
      </c>
      <c r="X19" s="103" t="s">
        <v>35</v>
      </c>
      <c r="Y19" s="104">
        <v>43294</v>
      </c>
      <c r="Z19" s="105">
        <f t="shared" si="3"/>
        <v>195600</v>
      </c>
      <c r="AA19" s="105">
        <v>197800</v>
      </c>
      <c r="AB19" s="106"/>
    </row>
    <row r="20" spans="1:28" ht="33" x14ac:dyDescent="0.25">
      <c r="A20" s="27">
        <v>13</v>
      </c>
      <c r="B20" s="28" t="s">
        <v>158</v>
      </c>
      <c r="C20" s="29" t="s">
        <v>211</v>
      </c>
      <c r="D20" s="30" t="s">
        <v>209</v>
      </c>
      <c r="E20" s="30" t="s">
        <v>2110</v>
      </c>
      <c r="F20" s="29" t="s">
        <v>212</v>
      </c>
      <c r="G20" s="31" t="s">
        <v>1577</v>
      </c>
      <c r="H20" s="31" t="s">
        <v>1577</v>
      </c>
      <c r="I20" s="32" t="s">
        <v>213</v>
      </c>
      <c r="J20" s="98" t="s">
        <v>23</v>
      </c>
      <c r="K20" s="98" t="s">
        <v>172</v>
      </c>
      <c r="L20" s="98">
        <v>4</v>
      </c>
      <c r="M20" s="99">
        <v>4</v>
      </c>
      <c r="N20" s="100" t="s">
        <v>210</v>
      </c>
      <c r="O20" s="101">
        <v>171000</v>
      </c>
      <c r="P20" s="101">
        <v>62608.695652173898</v>
      </c>
      <c r="Q20" s="102">
        <v>233000</v>
      </c>
      <c r="R20" s="102">
        <f t="shared" si="0"/>
        <v>81391.304347826066</v>
      </c>
      <c r="S20" s="102">
        <v>0</v>
      </c>
      <c r="T20" s="102">
        <f t="shared" si="1"/>
        <v>252391.30434782605</v>
      </c>
      <c r="U20" s="102">
        <f t="shared" si="2"/>
        <v>252300</v>
      </c>
      <c r="V20" s="103" t="s">
        <v>29</v>
      </c>
      <c r="W20" s="103" t="s">
        <v>166</v>
      </c>
      <c r="X20" s="103" t="s">
        <v>30</v>
      </c>
      <c r="Y20" s="104">
        <v>43294</v>
      </c>
      <c r="Z20" s="105">
        <f t="shared" si="3"/>
        <v>252300</v>
      </c>
      <c r="AA20" s="105">
        <v>256900</v>
      </c>
      <c r="AB20" s="106"/>
    </row>
    <row r="21" spans="1:28" ht="33" x14ac:dyDescent="0.25">
      <c r="A21" s="27">
        <v>14</v>
      </c>
      <c r="B21" s="28" t="s">
        <v>149</v>
      </c>
      <c r="C21" s="29" t="s">
        <v>224</v>
      </c>
      <c r="D21" s="30" t="s">
        <v>215</v>
      </c>
      <c r="E21" s="30" t="s">
        <v>1766</v>
      </c>
      <c r="F21" s="29" t="s">
        <v>225</v>
      </c>
      <c r="G21" s="31" t="s">
        <v>1723</v>
      </c>
      <c r="H21" s="31" t="s">
        <v>1610</v>
      </c>
      <c r="I21" s="32" t="s">
        <v>226</v>
      </c>
      <c r="J21" s="98" t="s">
        <v>23</v>
      </c>
      <c r="K21" s="98"/>
      <c r="L21" s="98">
        <v>10</v>
      </c>
      <c r="M21" s="99">
        <v>10</v>
      </c>
      <c r="N21" s="100" t="s">
        <v>216</v>
      </c>
      <c r="O21" s="101">
        <v>36000</v>
      </c>
      <c r="P21" s="101">
        <v>17217.391304347799</v>
      </c>
      <c r="Q21" s="102">
        <v>53200</v>
      </c>
      <c r="R21" s="102">
        <f t="shared" ref="R21:R31" si="4">+P21/1800000*2340000</f>
        <v>22382.608695652136</v>
      </c>
      <c r="S21" s="102">
        <v>0</v>
      </c>
      <c r="T21" s="102">
        <f t="shared" ref="T21:T31" si="5">+O21+R21+S21</f>
        <v>58382.608695652132</v>
      </c>
      <c r="U21" s="102">
        <f t="shared" ref="U21:U31" si="6">ROUNDDOWN(T21,-2)</f>
        <v>58300</v>
      </c>
      <c r="V21" s="103" t="s">
        <v>176</v>
      </c>
      <c r="W21" s="103" t="s">
        <v>218</v>
      </c>
      <c r="X21" s="103" t="s">
        <v>35</v>
      </c>
      <c r="Y21" s="104">
        <v>43294</v>
      </c>
      <c r="Z21" s="105">
        <f t="shared" ref="Z21:Z31" si="7">U21</f>
        <v>58300</v>
      </c>
      <c r="AA21" s="105">
        <v>59600</v>
      </c>
      <c r="AB21" s="106" t="s">
        <v>217</v>
      </c>
    </row>
    <row r="22" spans="1:28" ht="33" x14ac:dyDescent="0.25">
      <c r="A22" s="27">
        <v>15</v>
      </c>
      <c r="B22" s="28" t="s">
        <v>69</v>
      </c>
      <c r="C22" s="29" t="s">
        <v>244</v>
      </c>
      <c r="D22" s="30" t="s">
        <v>215</v>
      </c>
      <c r="E22" s="30" t="s">
        <v>1766</v>
      </c>
      <c r="F22" s="29" t="s">
        <v>245</v>
      </c>
      <c r="G22" s="31" t="s">
        <v>1732</v>
      </c>
      <c r="H22" s="31" t="s">
        <v>1624</v>
      </c>
      <c r="I22" s="32" t="s">
        <v>246</v>
      </c>
      <c r="J22" s="98" t="s">
        <v>23</v>
      </c>
      <c r="K22" s="98"/>
      <c r="L22" s="98">
        <v>10</v>
      </c>
      <c r="M22" s="99">
        <v>10</v>
      </c>
      <c r="N22" s="100" t="s">
        <v>216</v>
      </c>
      <c r="O22" s="101">
        <v>36000</v>
      </c>
      <c r="P22" s="101">
        <v>17217.391304347799</v>
      </c>
      <c r="Q22" s="102">
        <v>53200</v>
      </c>
      <c r="R22" s="102">
        <f t="shared" si="4"/>
        <v>22382.608695652136</v>
      </c>
      <c r="S22" s="102">
        <v>0</v>
      </c>
      <c r="T22" s="102">
        <f t="shared" si="5"/>
        <v>58382.608695652132</v>
      </c>
      <c r="U22" s="102">
        <f t="shared" si="6"/>
        <v>58300</v>
      </c>
      <c r="V22" s="103" t="s">
        <v>176</v>
      </c>
      <c r="W22" s="103" t="s">
        <v>218</v>
      </c>
      <c r="X22" s="103" t="s">
        <v>35</v>
      </c>
      <c r="Y22" s="104">
        <v>43294</v>
      </c>
      <c r="Z22" s="105">
        <f t="shared" si="7"/>
        <v>58300</v>
      </c>
      <c r="AA22" s="105">
        <v>59600</v>
      </c>
      <c r="AB22" s="106" t="s">
        <v>217</v>
      </c>
    </row>
    <row r="23" spans="1:28" ht="33" x14ac:dyDescent="0.25">
      <c r="A23" s="27">
        <v>16</v>
      </c>
      <c r="B23" s="28" t="s">
        <v>73</v>
      </c>
      <c r="C23" s="29" t="s">
        <v>235</v>
      </c>
      <c r="D23" s="30" t="s">
        <v>215</v>
      </c>
      <c r="E23" s="30" t="s">
        <v>1766</v>
      </c>
      <c r="F23" s="29" t="s">
        <v>236</v>
      </c>
      <c r="G23" s="31" t="s">
        <v>1736</v>
      </c>
      <c r="H23" s="31" t="s">
        <v>1632</v>
      </c>
      <c r="I23" s="32" t="s">
        <v>237</v>
      </c>
      <c r="J23" s="98" t="s">
        <v>23</v>
      </c>
      <c r="K23" s="98"/>
      <c r="L23" s="98">
        <v>10</v>
      </c>
      <c r="M23" s="99">
        <v>10</v>
      </c>
      <c r="N23" s="100" t="s">
        <v>216</v>
      </c>
      <c r="O23" s="101">
        <v>36000</v>
      </c>
      <c r="P23" s="101">
        <v>17217.391304347799</v>
      </c>
      <c r="Q23" s="102">
        <v>53200</v>
      </c>
      <c r="R23" s="102">
        <f t="shared" si="4"/>
        <v>22382.608695652136</v>
      </c>
      <c r="S23" s="102">
        <v>0</v>
      </c>
      <c r="T23" s="102">
        <f t="shared" si="5"/>
        <v>58382.608695652132</v>
      </c>
      <c r="U23" s="102">
        <f t="shared" si="6"/>
        <v>58300</v>
      </c>
      <c r="V23" s="103" t="s">
        <v>176</v>
      </c>
      <c r="W23" s="103" t="s">
        <v>218</v>
      </c>
      <c r="X23" s="103" t="s">
        <v>35</v>
      </c>
      <c r="Y23" s="104">
        <v>43294</v>
      </c>
      <c r="Z23" s="105">
        <f t="shared" si="7"/>
        <v>58300</v>
      </c>
      <c r="AA23" s="105">
        <v>59600</v>
      </c>
      <c r="AB23" s="106" t="s">
        <v>217</v>
      </c>
    </row>
    <row r="24" spans="1:28" ht="33" x14ac:dyDescent="0.25">
      <c r="A24" s="27">
        <v>17</v>
      </c>
      <c r="B24" s="28" t="s">
        <v>74</v>
      </c>
      <c r="C24" s="29" t="s">
        <v>232</v>
      </c>
      <c r="D24" s="30" t="s">
        <v>215</v>
      </c>
      <c r="E24" s="30" t="s">
        <v>1766</v>
      </c>
      <c r="F24" s="29" t="s">
        <v>233</v>
      </c>
      <c r="G24" s="31" t="s">
        <v>1737</v>
      </c>
      <c r="H24" s="31" t="s">
        <v>1635</v>
      </c>
      <c r="I24" s="32" t="s">
        <v>234</v>
      </c>
      <c r="J24" s="98" t="s">
        <v>58</v>
      </c>
      <c r="K24" s="98"/>
      <c r="L24" s="98">
        <v>10</v>
      </c>
      <c r="M24" s="99">
        <v>10</v>
      </c>
      <c r="N24" s="100" t="s">
        <v>216</v>
      </c>
      <c r="O24" s="101">
        <v>36000</v>
      </c>
      <c r="P24" s="101">
        <v>17217.391304347799</v>
      </c>
      <c r="Q24" s="102">
        <v>53200</v>
      </c>
      <c r="R24" s="102">
        <f t="shared" si="4"/>
        <v>22382.608695652136</v>
      </c>
      <c r="S24" s="102">
        <v>0</v>
      </c>
      <c r="T24" s="102">
        <f t="shared" si="5"/>
        <v>58382.608695652132</v>
      </c>
      <c r="U24" s="102">
        <f t="shared" si="6"/>
        <v>58300</v>
      </c>
      <c r="V24" s="103" t="s">
        <v>176</v>
      </c>
      <c r="W24" s="103" t="s">
        <v>218</v>
      </c>
      <c r="X24" s="103" t="s">
        <v>35</v>
      </c>
      <c r="Y24" s="104">
        <v>43294</v>
      </c>
      <c r="Z24" s="105">
        <f t="shared" si="7"/>
        <v>58300</v>
      </c>
      <c r="AA24" s="105">
        <v>59600</v>
      </c>
      <c r="AB24" s="106" t="s">
        <v>217</v>
      </c>
    </row>
    <row r="25" spans="1:28" ht="33" x14ac:dyDescent="0.25">
      <c r="A25" s="27">
        <v>18</v>
      </c>
      <c r="B25" s="28" t="s">
        <v>114</v>
      </c>
      <c r="C25" s="29" t="s">
        <v>221</v>
      </c>
      <c r="D25" s="30" t="s">
        <v>215</v>
      </c>
      <c r="E25" s="30" t="s">
        <v>1766</v>
      </c>
      <c r="F25" s="29" t="s">
        <v>222</v>
      </c>
      <c r="G25" s="31" t="s">
        <v>1740</v>
      </c>
      <c r="H25" s="31" t="s">
        <v>1647</v>
      </c>
      <c r="I25" s="32" t="s">
        <v>223</v>
      </c>
      <c r="J25" s="98" t="s">
        <v>23</v>
      </c>
      <c r="K25" s="98"/>
      <c r="L25" s="98">
        <v>10</v>
      </c>
      <c r="M25" s="99">
        <v>10</v>
      </c>
      <c r="N25" s="100" t="s">
        <v>216</v>
      </c>
      <c r="O25" s="101">
        <v>36000</v>
      </c>
      <c r="P25" s="101">
        <v>17217.391304347799</v>
      </c>
      <c r="Q25" s="102">
        <v>53200</v>
      </c>
      <c r="R25" s="102">
        <f t="shared" si="4"/>
        <v>22382.608695652136</v>
      </c>
      <c r="S25" s="102">
        <v>0</v>
      </c>
      <c r="T25" s="102">
        <f t="shared" si="5"/>
        <v>58382.608695652132</v>
      </c>
      <c r="U25" s="102">
        <f t="shared" si="6"/>
        <v>58300</v>
      </c>
      <c r="V25" s="103" t="s">
        <v>176</v>
      </c>
      <c r="W25" s="103" t="s">
        <v>218</v>
      </c>
      <c r="X25" s="103" t="s">
        <v>24</v>
      </c>
      <c r="Y25" s="104">
        <v>43294</v>
      </c>
      <c r="Z25" s="105">
        <f t="shared" si="7"/>
        <v>58300</v>
      </c>
      <c r="AA25" s="105">
        <v>59600</v>
      </c>
      <c r="AB25" s="106" t="s">
        <v>217</v>
      </c>
    </row>
    <row r="26" spans="1:28" ht="33" x14ac:dyDescent="0.25">
      <c r="A26" s="27">
        <v>19</v>
      </c>
      <c r="B26" s="28" t="s">
        <v>62</v>
      </c>
      <c r="C26" s="29" t="s">
        <v>247</v>
      </c>
      <c r="D26" s="30" t="s">
        <v>215</v>
      </c>
      <c r="E26" s="30" t="s">
        <v>1766</v>
      </c>
      <c r="F26" s="29" t="s">
        <v>248</v>
      </c>
      <c r="G26" s="31" t="s">
        <v>1741</v>
      </c>
      <c r="H26" s="31" t="s">
        <v>1648</v>
      </c>
      <c r="I26" s="32" t="s">
        <v>249</v>
      </c>
      <c r="J26" s="98" t="s">
        <v>58</v>
      </c>
      <c r="K26" s="98"/>
      <c r="L26" s="98">
        <v>10</v>
      </c>
      <c r="M26" s="99">
        <v>10</v>
      </c>
      <c r="N26" s="100" t="s">
        <v>216</v>
      </c>
      <c r="O26" s="101">
        <v>36000</v>
      </c>
      <c r="P26" s="101">
        <v>17217.391304347799</v>
      </c>
      <c r="Q26" s="102">
        <v>53200</v>
      </c>
      <c r="R26" s="102">
        <f t="shared" si="4"/>
        <v>22382.608695652136</v>
      </c>
      <c r="S26" s="102">
        <v>0</v>
      </c>
      <c r="T26" s="102">
        <f t="shared" si="5"/>
        <v>58382.608695652132</v>
      </c>
      <c r="U26" s="102">
        <f t="shared" si="6"/>
        <v>58300</v>
      </c>
      <c r="V26" s="103" t="s">
        <v>176</v>
      </c>
      <c r="W26" s="103" t="s">
        <v>218</v>
      </c>
      <c r="X26" s="103" t="s">
        <v>35</v>
      </c>
      <c r="Y26" s="104">
        <v>43294</v>
      </c>
      <c r="Z26" s="105">
        <f t="shared" si="7"/>
        <v>58300</v>
      </c>
      <c r="AA26" s="105">
        <v>59600</v>
      </c>
      <c r="AB26" s="106" t="s">
        <v>217</v>
      </c>
    </row>
    <row r="27" spans="1:28" ht="33" x14ac:dyDescent="0.25">
      <c r="A27" s="27">
        <v>20</v>
      </c>
      <c r="B27" s="28" t="s">
        <v>115</v>
      </c>
      <c r="C27" s="29" t="s">
        <v>238</v>
      </c>
      <c r="D27" s="30" t="s">
        <v>215</v>
      </c>
      <c r="E27" s="30" t="s">
        <v>1766</v>
      </c>
      <c r="F27" s="29" t="s">
        <v>239</v>
      </c>
      <c r="G27" s="31" t="s">
        <v>1743</v>
      </c>
      <c r="H27" s="31" t="s">
        <v>1657</v>
      </c>
      <c r="I27" s="32" t="s">
        <v>240</v>
      </c>
      <c r="J27" s="98" t="s">
        <v>58</v>
      </c>
      <c r="K27" s="98"/>
      <c r="L27" s="98">
        <v>10</v>
      </c>
      <c r="M27" s="99">
        <v>10</v>
      </c>
      <c r="N27" s="100" t="s">
        <v>216</v>
      </c>
      <c r="O27" s="101">
        <v>36000</v>
      </c>
      <c r="P27" s="101">
        <v>17217.391304347799</v>
      </c>
      <c r="Q27" s="102">
        <v>53200</v>
      </c>
      <c r="R27" s="102">
        <f t="shared" si="4"/>
        <v>22382.608695652136</v>
      </c>
      <c r="S27" s="102">
        <v>0</v>
      </c>
      <c r="T27" s="102">
        <f t="shared" si="5"/>
        <v>58382.608695652132</v>
      </c>
      <c r="U27" s="102">
        <f t="shared" si="6"/>
        <v>58300</v>
      </c>
      <c r="V27" s="103" t="s">
        <v>176</v>
      </c>
      <c r="W27" s="103" t="s">
        <v>218</v>
      </c>
      <c r="X27" s="103" t="s">
        <v>35</v>
      </c>
      <c r="Y27" s="104">
        <v>43294</v>
      </c>
      <c r="Z27" s="105">
        <f t="shared" si="7"/>
        <v>58300</v>
      </c>
      <c r="AA27" s="105">
        <v>59600</v>
      </c>
      <c r="AB27" s="106" t="s">
        <v>217</v>
      </c>
    </row>
    <row r="28" spans="1:28" ht="49.5" x14ac:dyDescent="0.25">
      <c r="A28" s="27">
        <v>21</v>
      </c>
      <c r="B28" s="28" t="s">
        <v>116</v>
      </c>
      <c r="C28" s="29" t="s">
        <v>241</v>
      </c>
      <c r="D28" s="30" t="s">
        <v>215</v>
      </c>
      <c r="E28" s="30" t="s">
        <v>1766</v>
      </c>
      <c r="F28" s="29" t="s">
        <v>242</v>
      </c>
      <c r="G28" s="31" t="s">
        <v>1744</v>
      </c>
      <c r="H28" s="31" t="s">
        <v>1663</v>
      </c>
      <c r="I28" s="32" t="s">
        <v>243</v>
      </c>
      <c r="J28" s="98" t="s">
        <v>58</v>
      </c>
      <c r="K28" s="98"/>
      <c r="L28" s="98">
        <v>10</v>
      </c>
      <c r="M28" s="99">
        <v>10</v>
      </c>
      <c r="N28" s="100" t="s">
        <v>216</v>
      </c>
      <c r="O28" s="101">
        <v>36000</v>
      </c>
      <c r="P28" s="101">
        <v>17217.391304347799</v>
      </c>
      <c r="Q28" s="102">
        <v>53200</v>
      </c>
      <c r="R28" s="102">
        <f t="shared" si="4"/>
        <v>22382.608695652136</v>
      </c>
      <c r="S28" s="102">
        <v>0</v>
      </c>
      <c r="T28" s="102">
        <f t="shared" si="5"/>
        <v>58382.608695652132</v>
      </c>
      <c r="U28" s="102">
        <f t="shared" si="6"/>
        <v>58300</v>
      </c>
      <c r="V28" s="103" t="s">
        <v>176</v>
      </c>
      <c r="W28" s="103" t="s">
        <v>218</v>
      </c>
      <c r="X28" s="103" t="s">
        <v>35</v>
      </c>
      <c r="Y28" s="104">
        <v>43294</v>
      </c>
      <c r="Z28" s="105">
        <f t="shared" si="7"/>
        <v>58300</v>
      </c>
      <c r="AA28" s="105">
        <v>59600</v>
      </c>
      <c r="AB28" s="106" t="s">
        <v>217</v>
      </c>
    </row>
    <row r="29" spans="1:28" ht="33" x14ac:dyDescent="0.25">
      <c r="A29" s="27">
        <v>22</v>
      </c>
      <c r="B29" s="28" t="s">
        <v>75</v>
      </c>
      <c r="C29" s="31" t="s">
        <v>229</v>
      </c>
      <c r="D29" s="31" t="s">
        <v>215</v>
      </c>
      <c r="E29" s="30" t="s">
        <v>1766</v>
      </c>
      <c r="F29" s="31" t="s">
        <v>230</v>
      </c>
      <c r="G29" s="31" t="s">
        <v>1752</v>
      </c>
      <c r="H29" s="31" t="s">
        <v>1690</v>
      </c>
      <c r="I29" s="31" t="s">
        <v>231</v>
      </c>
      <c r="J29" s="100" t="s">
        <v>58</v>
      </c>
      <c r="K29" s="99"/>
      <c r="L29" s="100">
        <v>10</v>
      </c>
      <c r="M29" s="100">
        <v>10</v>
      </c>
      <c r="N29" s="100" t="s">
        <v>216</v>
      </c>
      <c r="O29" s="100">
        <v>36000</v>
      </c>
      <c r="P29" s="100">
        <v>17217.391304347799</v>
      </c>
      <c r="Q29" s="100">
        <v>53200</v>
      </c>
      <c r="R29" s="100">
        <f t="shared" si="4"/>
        <v>22382.608695652136</v>
      </c>
      <c r="S29" s="102">
        <v>0</v>
      </c>
      <c r="T29" s="100">
        <f t="shared" si="5"/>
        <v>58382.608695652132</v>
      </c>
      <c r="U29" s="100">
        <f t="shared" si="6"/>
        <v>58300</v>
      </c>
      <c r="V29" s="100" t="s">
        <v>176</v>
      </c>
      <c r="W29" s="100" t="s">
        <v>218</v>
      </c>
      <c r="X29" s="100" t="s">
        <v>35</v>
      </c>
      <c r="Y29" s="100">
        <v>43294</v>
      </c>
      <c r="Z29" s="105">
        <f t="shared" si="7"/>
        <v>58300</v>
      </c>
      <c r="AA29" s="107">
        <v>59600</v>
      </c>
      <c r="AB29" s="108" t="s">
        <v>217</v>
      </c>
    </row>
    <row r="30" spans="1:28" ht="33" x14ac:dyDescent="0.25">
      <c r="A30" s="27">
        <v>23</v>
      </c>
      <c r="B30" s="28" t="s">
        <v>117</v>
      </c>
      <c r="C30" s="29" t="s">
        <v>264</v>
      </c>
      <c r="D30" s="30" t="s">
        <v>250</v>
      </c>
      <c r="E30" s="30" t="s">
        <v>1766</v>
      </c>
      <c r="F30" s="29" t="s">
        <v>265</v>
      </c>
      <c r="G30" s="31" t="s">
        <v>1726</v>
      </c>
      <c r="H30" s="31" t="s">
        <v>1602</v>
      </c>
      <c r="I30" s="32" t="s">
        <v>266</v>
      </c>
      <c r="J30" s="98" t="s">
        <v>23</v>
      </c>
      <c r="K30" s="98"/>
      <c r="L30" s="98">
        <v>11</v>
      </c>
      <c r="M30" s="99">
        <v>11</v>
      </c>
      <c r="N30" s="100" t="s">
        <v>251</v>
      </c>
      <c r="O30" s="101">
        <v>42000</v>
      </c>
      <c r="P30" s="101">
        <v>17217.391304347799</v>
      </c>
      <c r="Q30" s="102">
        <v>59200</v>
      </c>
      <c r="R30" s="102">
        <f t="shared" si="4"/>
        <v>22382.608695652136</v>
      </c>
      <c r="S30" s="102">
        <v>0</v>
      </c>
      <c r="T30" s="102">
        <f t="shared" si="5"/>
        <v>64382.608695652132</v>
      </c>
      <c r="U30" s="102">
        <f t="shared" si="6"/>
        <v>64300</v>
      </c>
      <c r="V30" s="103" t="s">
        <v>176</v>
      </c>
      <c r="W30" s="103" t="s">
        <v>218</v>
      </c>
      <c r="X30" s="103" t="s">
        <v>35</v>
      </c>
      <c r="Y30" s="104">
        <v>43294</v>
      </c>
      <c r="Z30" s="105">
        <f t="shared" si="7"/>
        <v>64300</v>
      </c>
      <c r="AA30" s="105">
        <v>65600</v>
      </c>
      <c r="AB30" s="106" t="s">
        <v>217</v>
      </c>
    </row>
    <row r="31" spans="1:28" ht="33" x14ac:dyDescent="0.25">
      <c r="A31" s="27">
        <v>24</v>
      </c>
      <c r="B31" s="28" t="s">
        <v>76</v>
      </c>
      <c r="C31" s="29" t="s">
        <v>255</v>
      </c>
      <c r="D31" s="30" t="s">
        <v>250</v>
      </c>
      <c r="E31" s="30" t="s">
        <v>1766</v>
      </c>
      <c r="F31" s="29" t="s">
        <v>256</v>
      </c>
      <c r="G31" s="31" t="s">
        <v>1727</v>
      </c>
      <c r="H31" s="31" t="s">
        <v>1605</v>
      </c>
      <c r="I31" s="32" t="s">
        <v>257</v>
      </c>
      <c r="J31" s="98" t="s">
        <v>58</v>
      </c>
      <c r="K31" s="98"/>
      <c r="L31" s="98">
        <v>11</v>
      </c>
      <c r="M31" s="99">
        <v>11</v>
      </c>
      <c r="N31" s="100" t="s">
        <v>251</v>
      </c>
      <c r="O31" s="101">
        <v>42000</v>
      </c>
      <c r="P31" s="101">
        <v>17217.391304347799</v>
      </c>
      <c r="Q31" s="102">
        <v>59200</v>
      </c>
      <c r="R31" s="102">
        <f t="shared" si="4"/>
        <v>22382.608695652136</v>
      </c>
      <c r="S31" s="102">
        <v>0</v>
      </c>
      <c r="T31" s="102">
        <f t="shared" si="5"/>
        <v>64382.608695652132</v>
      </c>
      <c r="U31" s="102">
        <f t="shared" si="6"/>
        <v>64300</v>
      </c>
      <c r="V31" s="103" t="s">
        <v>176</v>
      </c>
      <c r="W31" s="103" t="s">
        <v>218</v>
      </c>
      <c r="X31" s="103" t="s">
        <v>35</v>
      </c>
      <c r="Y31" s="104">
        <v>43294</v>
      </c>
      <c r="Z31" s="105">
        <f t="shared" si="7"/>
        <v>64300</v>
      </c>
      <c r="AA31" s="105">
        <v>65600</v>
      </c>
      <c r="AB31" s="106" t="s">
        <v>217</v>
      </c>
    </row>
    <row r="32" spans="1:28" ht="33" x14ac:dyDescent="0.25">
      <c r="A32" s="27">
        <v>25</v>
      </c>
      <c r="B32" s="28" t="s">
        <v>41</v>
      </c>
      <c r="C32" s="29" t="s">
        <v>261</v>
      </c>
      <c r="D32" s="30" t="s">
        <v>250</v>
      </c>
      <c r="E32" s="30" t="s">
        <v>1766</v>
      </c>
      <c r="F32" s="29" t="s">
        <v>262</v>
      </c>
      <c r="G32" s="31" t="s">
        <v>1728</v>
      </c>
      <c r="H32" s="31" t="s">
        <v>1612</v>
      </c>
      <c r="I32" s="32" t="s">
        <v>263</v>
      </c>
      <c r="J32" s="98" t="s">
        <v>58</v>
      </c>
      <c r="K32" s="98"/>
      <c r="L32" s="98">
        <v>11</v>
      </c>
      <c r="M32" s="99">
        <v>11</v>
      </c>
      <c r="N32" s="100" t="s">
        <v>251</v>
      </c>
      <c r="O32" s="101">
        <v>42000</v>
      </c>
      <c r="P32" s="101">
        <v>17217.391304347799</v>
      </c>
      <c r="Q32" s="102">
        <v>59200</v>
      </c>
      <c r="R32" s="102">
        <f t="shared" ref="R32:R76" si="8">+P32/1800000*2340000</f>
        <v>22382.608695652136</v>
      </c>
      <c r="S32" s="102">
        <v>0</v>
      </c>
      <c r="T32" s="102">
        <f t="shared" ref="T32:T76" si="9">+O32+R32+S32</f>
        <v>64382.608695652132</v>
      </c>
      <c r="U32" s="102">
        <f t="shared" ref="U32:U76" si="10">ROUNDDOWN(T32,-2)</f>
        <v>64300</v>
      </c>
      <c r="V32" s="103" t="s">
        <v>176</v>
      </c>
      <c r="W32" s="103" t="s">
        <v>218</v>
      </c>
      <c r="X32" s="103" t="s">
        <v>35</v>
      </c>
      <c r="Y32" s="104">
        <v>43294</v>
      </c>
      <c r="Z32" s="105">
        <f t="shared" ref="Z32:Z76" si="11">U32</f>
        <v>64300</v>
      </c>
      <c r="AA32" s="105">
        <v>65600</v>
      </c>
      <c r="AB32" s="106" t="s">
        <v>217</v>
      </c>
    </row>
    <row r="33" spans="1:28" ht="33" x14ac:dyDescent="0.25">
      <c r="A33" s="27">
        <v>26</v>
      </c>
      <c r="B33" s="28" t="s">
        <v>92</v>
      </c>
      <c r="C33" s="29" t="s">
        <v>258</v>
      </c>
      <c r="D33" s="30" t="s">
        <v>250</v>
      </c>
      <c r="E33" s="30" t="s">
        <v>1766</v>
      </c>
      <c r="F33" s="29" t="s">
        <v>259</v>
      </c>
      <c r="G33" s="31" t="s">
        <v>1729</v>
      </c>
      <c r="H33" s="31" t="s">
        <v>1616</v>
      </c>
      <c r="I33" s="32" t="s">
        <v>260</v>
      </c>
      <c r="J33" s="98" t="s">
        <v>58</v>
      </c>
      <c r="K33" s="98"/>
      <c r="L33" s="98">
        <v>11</v>
      </c>
      <c r="M33" s="99">
        <v>11</v>
      </c>
      <c r="N33" s="100" t="s">
        <v>251</v>
      </c>
      <c r="O33" s="101">
        <v>42000</v>
      </c>
      <c r="P33" s="101">
        <v>17217.391304347799</v>
      </c>
      <c r="Q33" s="102">
        <v>59200</v>
      </c>
      <c r="R33" s="102">
        <f t="shared" si="8"/>
        <v>22382.608695652136</v>
      </c>
      <c r="S33" s="102">
        <v>0</v>
      </c>
      <c r="T33" s="102">
        <f t="shared" si="9"/>
        <v>64382.608695652132</v>
      </c>
      <c r="U33" s="102">
        <f t="shared" si="10"/>
        <v>64300</v>
      </c>
      <c r="V33" s="103" t="s">
        <v>176</v>
      </c>
      <c r="W33" s="103" t="s">
        <v>218</v>
      </c>
      <c r="X33" s="103" t="s">
        <v>35</v>
      </c>
      <c r="Y33" s="104">
        <v>43294</v>
      </c>
      <c r="Z33" s="105">
        <f t="shared" si="11"/>
        <v>64300</v>
      </c>
      <c r="AA33" s="105">
        <v>65600</v>
      </c>
      <c r="AB33" s="106" t="s">
        <v>217</v>
      </c>
    </row>
    <row r="34" spans="1:28" ht="33" x14ac:dyDescent="0.25">
      <c r="A34" s="27">
        <v>27</v>
      </c>
      <c r="B34" s="28" t="s">
        <v>93</v>
      </c>
      <c r="C34" s="29" t="s">
        <v>282</v>
      </c>
      <c r="D34" s="30" t="s">
        <v>250</v>
      </c>
      <c r="E34" s="30" t="s">
        <v>1766</v>
      </c>
      <c r="F34" s="29" t="s">
        <v>283</v>
      </c>
      <c r="G34" s="31" t="s">
        <v>1731</v>
      </c>
      <c r="H34" s="31" t="s">
        <v>1620</v>
      </c>
      <c r="I34" s="32" t="s">
        <v>284</v>
      </c>
      <c r="J34" s="98" t="s">
        <v>58</v>
      </c>
      <c r="K34" s="98"/>
      <c r="L34" s="98">
        <v>11</v>
      </c>
      <c r="M34" s="99">
        <v>11</v>
      </c>
      <c r="N34" s="100" t="s">
        <v>251</v>
      </c>
      <c r="O34" s="101">
        <v>42000</v>
      </c>
      <c r="P34" s="101">
        <v>17217.391304347799</v>
      </c>
      <c r="Q34" s="102">
        <v>59200</v>
      </c>
      <c r="R34" s="102">
        <f t="shared" si="8"/>
        <v>22382.608695652136</v>
      </c>
      <c r="S34" s="102">
        <v>0</v>
      </c>
      <c r="T34" s="102">
        <f t="shared" si="9"/>
        <v>64382.608695652132</v>
      </c>
      <c r="U34" s="102">
        <f t="shared" si="10"/>
        <v>64300</v>
      </c>
      <c r="V34" s="103" t="s">
        <v>176</v>
      </c>
      <c r="W34" s="103" t="s">
        <v>218</v>
      </c>
      <c r="X34" s="103" t="s">
        <v>35</v>
      </c>
      <c r="Y34" s="104">
        <v>43294</v>
      </c>
      <c r="Z34" s="105">
        <f t="shared" si="11"/>
        <v>64300</v>
      </c>
      <c r="AA34" s="105">
        <v>65600</v>
      </c>
      <c r="AB34" s="106" t="s">
        <v>217</v>
      </c>
    </row>
    <row r="35" spans="1:28" ht="33" x14ac:dyDescent="0.25">
      <c r="A35" s="27">
        <v>28</v>
      </c>
      <c r="B35" s="28" t="s">
        <v>42</v>
      </c>
      <c r="C35" s="29" t="s">
        <v>270</v>
      </c>
      <c r="D35" s="30" t="s">
        <v>250</v>
      </c>
      <c r="E35" s="30" t="s">
        <v>1766</v>
      </c>
      <c r="F35" s="29" t="s">
        <v>271</v>
      </c>
      <c r="G35" s="31" t="s">
        <v>1734</v>
      </c>
      <c r="H35" s="31" t="s">
        <v>1703</v>
      </c>
      <c r="I35" s="32" t="s">
        <v>272</v>
      </c>
      <c r="J35" s="98" t="s">
        <v>58</v>
      </c>
      <c r="K35" s="98"/>
      <c r="L35" s="98">
        <v>11</v>
      </c>
      <c r="M35" s="99">
        <v>11</v>
      </c>
      <c r="N35" s="100" t="s">
        <v>251</v>
      </c>
      <c r="O35" s="101">
        <v>42000</v>
      </c>
      <c r="P35" s="101">
        <v>17217.391304347799</v>
      </c>
      <c r="Q35" s="102">
        <v>59200</v>
      </c>
      <c r="R35" s="102">
        <f t="shared" si="8"/>
        <v>22382.608695652136</v>
      </c>
      <c r="S35" s="102">
        <v>0</v>
      </c>
      <c r="T35" s="102">
        <f t="shared" si="9"/>
        <v>64382.608695652132</v>
      </c>
      <c r="U35" s="102">
        <f t="shared" si="10"/>
        <v>64300</v>
      </c>
      <c r="V35" s="103" t="s">
        <v>176</v>
      </c>
      <c r="W35" s="103" t="s">
        <v>218</v>
      </c>
      <c r="X35" s="103" t="s">
        <v>35</v>
      </c>
      <c r="Y35" s="104">
        <v>43294</v>
      </c>
      <c r="Z35" s="105">
        <f t="shared" si="11"/>
        <v>64300</v>
      </c>
      <c r="AA35" s="105">
        <v>65600</v>
      </c>
      <c r="AB35" s="106" t="s">
        <v>217</v>
      </c>
    </row>
    <row r="36" spans="1:28" ht="33" x14ac:dyDescent="0.25">
      <c r="A36" s="27">
        <v>29</v>
      </c>
      <c r="B36" s="28" t="s">
        <v>67</v>
      </c>
      <c r="C36" s="29" t="s">
        <v>300</v>
      </c>
      <c r="D36" s="30" t="s">
        <v>250</v>
      </c>
      <c r="E36" s="30" t="s">
        <v>1766</v>
      </c>
      <c r="F36" s="29" t="s">
        <v>301</v>
      </c>
      <c r="G36" s="31" t="s">
        <v>1735</v>
      </c>
      <c r="H36" s="31" t="s">
        <v>1631</v>
      </c>
      <c r="I36" s="32" t="s">
        <v>302</v>
      </c>
      <c r="J36" s="98" t="s">
        <v>23</v>
      </c>
      <c r="K36" s="98"/>
      <c r="L36" s="98">
        <v>11</v>
      </c>
      <c r="M36" s="99">
        <v>11</v>
      </c>
      <c r="N36" s="100" t="s">
        <v>251</v>
      </c>
      <c r="O36" s="101">
        <v>42000</v>
      </c>
      <c r="P36" s="101">
        <v>17217.391304347799</v>
      </c>
      <c r="Q36" s="102">
        <v>59200</v>
      </c>
      <c r="R36" s="102">
        <f t="shared" si="8"/>
        <v>22382.608695652136</v>
      </c>
      <c r="S36" s="102">
        <v>0</v>
      </c>
      <c r="T36" s="102">
        <f t="shared" si="9"/>
        <v>64382.608695652132</v>
      </c>
      <c r="U36" s="102">
        <f t="shared" si="10"/>
        <v>64300</v>
      </c>
      <c r="V36" s="103" t="s">
        <v>176</v>
      </c>
      <c r="W36" s="103" t="s">
        <v>218</v>
      </c>
      <c r="X36" s="103" t="s">
        <v>35</v>
      </c>
      <c r="Y36" s="104">
        <v>43294</v>
      </c>
      <c r="Z36" s="105">
        <f t="shared" si="11"/>
        <v>64300</v>
      </c>
      <c r="AA36" s="105">
        <v>65600</v>
      </c>
      <c r="AB36" s="106" t="s">
        <v>217</v>
      </c>
    </row>
    <row r="37" spans="1:28" ht="33" x14ac:dyDescent="0.25">
      <c r="A37" s="27">
        <v>30</v>
      </c>
      <c r="B37" s="28" t="s">
        <v>94</v>
      </c>
      <c r="C37" s="29" t="s">
        <v>252</v>
      </c>
      <c r="D37" s="30" t="s">
        <v>250</v>
      </c>
      <c r="E37" s="30" t="s">
        <v>1766</v>
      </c>
      <c r="F37" s="29" t="s">
        <v>253</v>
      </c>
      <c r="G37" s="31" t="s">
        <v>1739</v>
      </c>
      <c r="H37" s="31" t="s">
        <v>1642</v>
      </c>
      <c r="I37" s="32" t="s">
        <v>254</v>
      </c>
      <c r="J37" s="98" t="s">
        <v>58</v>
      </c>
      <c r="K37" s="98"/>
      <c r="L37" s="98">
        <v>11</v>
      </c>
      <c r="M37" s="99">
        <v>11</v>
      </c>
      <c r="N37" s="100" t="s">
        <v>251</v>
      </c>
      <c r="O37" s="101">
        <v>42000</v>
      </c>
      <c r="P37" s="101">
        <v>17217.391304347799</v>
      </c>
      <c r="Q37" s="102">
        <v>59200</v>
      </c>
      <c r="R37" s="102">
        <f t="shared" si="8"/>
        <v>22382.608695652136</v>
      </c>
      <c r="S37" s="102">
        <v>0</v>
      </c>
      <c r="T37" s="102">
        <f t="shared" si="9"/>
        <v>64382.608695652132</v>
      </c>
      <c r="U37" s="102">
        <f t="shared" si="10"/>
        <v>64300</v>
      </c>
      <c r="V37" s="103" t="s">
        <v>176</v>
      </c>
      <c r="W37" s="103" t="s">
        <v>218</v>
      </c>
      <c r="X37" s="103" t="s">
        <v>35</v>
      </c>
      <c r="Y37" s="104">
        <v>43294</v>
      </c>
      <c r="Z37" s="105">
        <f t="shared" si="11"/>
        <v>64300</v>
      </c>
      <c r="AA37" s="105">
        <v>65600</v>
      </c>
      <c r="AB37" s="106" t="s">
        <v>217</v>
      </c>
    </row>
    <row r="38" spans="1:28" ht="49.5" x14ac:dyDescent="0.25">
      <c r="A38" s="27">
        <v>31</v>
      </c>
      <c r="B38" s="28" t="s">
        <v>118</v>
      </c>
      <c r="C38" s="29" t="s">
        <v>294</v>
      </c>
      <c r="D38" s="30" t="s">
        <v>250</v>
      </c>
      <c r="E38" s="30" t="s">
        <v>1766</v>
      </c>
      <c r="F38" s="29" t="s">
        <v>295</v>
      </c>
      <c r="G38" s="31" t="s">
        <v>1745</v>
      </c>
      <c r="H38" s="31" t="s">
        <v>1664</v>
      </c>
      <c r="I38" s="32" t="s">
        <v>296</v>
      </c>
      <c r="J38" s="98" t="s">
        <v>58</v>
      </c>
      <c r="K38" s="98"/>
      <c r="L38" s="98">
        <v>11</v>
      </c>
      <c r="M38" s="99">
        <v>11</v>
      </c>
      <c r="N38" s="100" t="s">
        <v>251</v>
      </c>
      <c r="O38" s="101">
        <v>42000</v>
      </c>
      <c r="P38" s="101">
        <v>17217.391304347799</v>
      </c>
      <c r="Q38" s="102">
        <v>59200</v>
      </c>
      <c r="R38" s="102">
        <f t="shared" si="8"/>
        <v>22382.608695652136</v>
      </c>
      <c r="S38" s="102">
        <v>0</v>
      </c>
      <c r="T38" s="102">
        <f t="shared" si="9"/>
        <v>64382.608695652132</v>
      </c>
      <c r="U38" s="102">
        <f t="shared" si="10"/>
        <v>64300</v>
      </c>
      <c r="V38" s="103" t="s">
        <v>176</v>
      </c>
      <c r="W38" s="103" t="s">
        <v>218</v>
      </c>
      <c r="X38" s="103" t="s">
        <v>35</v>
      </c>
      <c r="Y38" s="104">
        <v>43294</v>
      </c>
      <c r="Z38" s="105">
        <f t="shared" si="11"/>
        <v>64300</v>
      </c>
      <c r="AA38" s="105">
        <v>65600</v>
      </c>
      <c r="AB38" s="106" t="s">
        <v>217</v>
      </c>
    </row>
    <row r="39" spans="1:28" ht="33" x14ac:dyDescent="0.25">
      <c r="A39" s="27">
        <v>32</v>
      </c>
      <c r="B39" s="28" t="s">
        <v>81</v>
      </c>
      <c r="C39" s="29" t="s">
        <v>285</v>
      </c>
      <c r="D39" s="30" t="s">
        <v>250</v>
      </c>
      <c r="E39" s="30" t="s">
        <v>1766</v>
      </c>
      <c r="F39" s="29" t="s">
        <v>286</v>
      </c>
      <c r="G39" s="31" t="s">
        <v>1746</v>
      </c>
      <c r="H39" s="31" t="s">
        <v>1668</v>
      </c>
      <c r="I39" s="32" t="s">
        <v>287</v>
      </c>
      <c r="J39" s="98" t="s">
        <v>23</v>
      </c>
      <c r="K39" s="98"/>
      <c r="L39" s="98">
        <v>11</v>
      </c>
      <c r="M39" s="99">
        <v>11</v>
      </c>
      <c r="N39" s="100" t="s">
        <v>251</v>
      </c>
      <c r="O39" s="101">
        <v>42000</v>
      </c>
      <c r="P39" s="101">
        <v>17217.391304347799</v>
      </c>
      <c r="Q39" s="102">
        <v>59200</v>
      </c>
      <c r="R39" s="102">
        <f t="shared" si="8"/>
        <v>22382.608695652136</v>
      </c>
      <c r="S39" s="102">
        <v>0</v>
      </c>
      <c r="T39" s="102">
        <f t="shared" si="9"/>
        <v>64382.608695652132</v>
      </c>
      <c r="U39" s="102">
        <f t="shared" si="10"/>
        <v>64300</v>
      </c>
      <c r="V39" s="103" t="s">
        <v>176</v>
      </c>
      <c r="W39" s="103" t="s">
        <v>218</v>
      </c>
      <c r="X39" s="103" t="s">
        <v>35</v>
      </c>
      <c r="Y39" s="104">
        <v>43294</v>
      </c>
      <c r="Z39" s="105">
        <f t="shared" si="11"/>
        <v>64300</v>
      </c>
      <c r="AA39" s="105">
        <v>65600</v>
      </c>
      <c r="AB39" s="106" t="s">
        <v>217</v>
      </c>
    </row>
    <row r="40" spans="1:28" ht="33" x14ac:dyDescent="0.25">
      <c r="A40" s="27">
        <v>33</v>
      </c>
      <c r="B40" s="28" t="s">
        <v>82</v>
      </c>
      <c r="C40" s="29" t="s">
        <v>288</v>
      </c>
      <c r="D40" s="30" t="s">
        <v>250</v>
      </c>
      <c r="E40" s="30" t="s">
        <v>1766</v>
      </c>
      <c r="F40" s="29" t="s">
        <v>289</v>
      </c>
      <c r="G40" s="31" t="s">
        <v>1747</v>
      </c>
      <c r="H40" s="31" t="s">
        <v>1670</v>
      </c>
      <c r="I40" s="32" t="s">
        <v>290</v>
      </c>
      <c r="J40" s="98" t="s">
        <v>58</v>
      </c>
      <c r="K40" s="98"/>
      <c r="L40" s="98">
        <v>11</v>
      </c>
      <c r="M40" s="99">
        <v>11</v>
      </c>
      <c r="N40" s="100" t="s">
        <v>251</v>
      </c>
      <c r="O40" s="101">
        <v>42000</v>
      </c>
      <c r="P40" s="101">
        <v>17217.391304347799</v>
      </c>
      <c r="Q40" s="102">
        <v>59200</v>
      </c>
      <c r="R40" s="102">
        <f t="shared" si="8"/>
        <v>22382.608695652136</v>
      </c>
      <c r="S40" s="102">
        <v>0</v>
      </c>
      <c r="T40" s="102">
        <f t="shared" si="9"/>
        <v>64382.608695652132</v>
      </c>
      <c r="U40" s="102">
        <f t="shared" si="10"/>
        <v>64300</v>
      </c>
      <c r="V40" s="103" t="s">
        <v>176</v>
      </c>
      <c r="W40" s="103" t="s">
        <v>218</v>
      </c>
      <c r="X40" s="103" t="s">
        <v>35</v>
      </c>
      <c r="Y40" s="104">
        <v>43294</v>
      </c>
      <c r="Z40" s="105">
        <f t="shared" si="11"/>
        <v>64300</v>
      </c>
      <c r="AA40" s="105">
        <v>65600</v>
      </c>
      <c r="AB40" s="106" t="s">
        <v>217</v>
      </c>
    </row>
    <row r="41" spans="1:28" ht="33" x14ac:dyDescent="0.25">
      <c r="A41" s="27">
        <v>34</v>
      </c>
      <c r="B41" s="28" t="s">
        <v>83</v>
      </c>
      <c r="C41" s="29" t="s">
        <v>273</v>
      </c>
      <c r="D41" s="30" t="s">
        <v>250</v>
      </c>
      <c r="E41" s="30" t="s">
        <v>1766</v>
      </c>
      <c r="F41" s="29" t="s">
        <v>274</v>
      </c>
      <c r="G41" s="31" t="s">
        <v>1748</v>
      </c>
      <c r="H41" s="31" t="s">
        <v>1674</v>
      </c>
      <c r="I41" s="32" t="s">
        <v>275</v>
      </c>
      <c r="J41" s="98" t="s">
        <v>58</v>
      </c>
      <c r="K41" s="98"/>
      <c r="L41" s="98">
        <v>11</v>
      </c>
      <c r="M41" s="99">
        <v>11</v>
      </c>
      <c r="N41" s="100" t="s">
        <v>251</v>
      </c>
      <c r="O41" s="101">
        <v>42000</v>
      </c>
      <c r="P41" s="101">
        <v>17217.391304347799</v>
      </c>
      <c r="Q41" s="102">
        <v>59200</v>
      </c>
      <c r="R41" s="102">
        <f t="shared" si="8"/>
        <v>22382.608695652136</v>
      </c>
      <c r="S41" s="102">
        <v>0</v>
      </c>
      <c r="T41" s="102">
        <f t="shared" si="9"/>
        <v>64382.608695652132</v>
      </c>
      <c r="U41" s="102">
        <f t="shared" si="10"/>
        <v>64300</v>
      </c>
      <c r="V41" s="103" t="s">
        <v>176</v>
      </c>
      <c r="W41" s="103" t="s">
        <v>218</v>
      </c>
      <c r="X41" s="103" t="s">
        <v>35</v>
      </c>
      <c r="Y41" s="104">
        <v>43294</v>
      </c>
      <c r="Z41" s="105">
        <f t="shared" si="11"/>
        <v>64300</v>
      </c>
      <c r="AA41" s="105">
        <v>65600</v>
      </c>
      <c r="AB41" s="106" t="s">
        <v>217</v>
      </c>
    </row>
    <row r="42" spans="1:28" ht="33" x14ac:dyDescent="0.25">
      <c r="A42" s="27">
        <v>35</v>
      </c>
      <c r="B42" s="28" t="s">
        <v>84</v>
      </c>
      <c r="C42" s="29" t="s">
        <v>267</v>
      </c>
      <c r="D42" s="30" t="s">
        <v>250</v>
      </c>
      <c r="E42" s="30" t="s">
        <v>1766</v>
      </c>
      <c r="F42" s="29" t="s">
        <v>268</v>
      </c>
      <c r="G42" s="31" t="s">
        <v>1749</v>
      </c>
      <c r="H42" s="31" t="s">
        <v>1678</v>
      </c>
      <c r="I42" s="32" t="s">
        <v>269</v>
      </c>
      <c r="J42" s="98" t="s">
        <v>58</v>
      </c>
      <c r="K42" s="98"/>
      <c r="L42" s="98">
        <v>11</v>
      </c>
      <c r="M42" s="99">
        <v>11</v>
      </c>
      <c r="N42" s="100" t="s">
        <v>251</v>
      </c>
      <c r="O42" s="101">
        <v>42000</v>
      </c>
      <c r="P42" s="101">
        <v>17217.391304347799</v>
      </c>
      <c r="Q42" s="102">
        <v>59200</v>
      </c>
      <c r="R42" s="102">
        <f t="shared" si="8"/>
        <v>22382.608695652136</v>
      </c>
      <c r="S42" s="102">
        <v>0</v>
      </c>
      <c r="T42" s="102">
        <f t="shared" si="9"/>
        <v>64382.608695652132</v>
      </c>
      <c r="U42" s="102">
        <f t="shared" si="10"/>
        <v>64300</v>
      </c>
      <c r="V42" s="103" t="s">
        <v>176</v>
      </c>
      <c r="W42" s="103" t="s">
        <v>218</v>
      </c>
      <c r="X42" s="103" t="s">
        <v>35</v>
      </c>
      <c r="Y42" s="104">
        <v>43294</v>
      </c>
      <c r="Z42" s="105">
        <f t="shared" si="11"/>
        <v>64300</v>
      </c>
      <c r="AA42" s="105">
        <v>65600</v>
      </c>
      <c r="AB42" s="106" t="s">
        <v>217</v>
      </c>
    </row>
    <row r="43" spans="1:28" ht="33" x14ac:dyDescent="0.25">
      <c r="A43" s="27">
        <v>36</v>
      </c>
      <c r="B43" s="28" t="s">
        <v>85</v>
      </c>
      <c r="C43" s="29" t="s">
        <v>291</v>
      </c>
      <c r="D43" s="30" t="s">
        <v>250</v>
      </c>
      <c r="E43" s="30" t="s">
        <v>1766</v>
      </c>
      <c r="F43" s="29" t="s">
        <v>292</v>
      </c>
      <c r="G43" s="31" t="s">
        <v>1750</v>
      </c>
      <c r="H43" s="31" t="s">
        <v>1682</v>
      </c>
      <c r="I43" s="32" t="s">
        <v>293</v>
      </c>
      <c r="J43" s="98" t="s">
        <v>58</v>
      </c>
      <c r="K43" s="98"/>
      <c r="L43" s="98">
        <v>11</v>
      </c>
      <c r="M43" s="99">
        <v>11</v>
      </c>
      <c r="N43" s="100" t="s">
        <v>251</v>
      </c>
      <c r="O43" s="101">
        <v>42000</v>
      </c>
      <c r="P43" s="101">
        <v>17217.391304347799</v>
      </c>
      <c r="Q43" s="102">
        <v>59200</v>
      </c>
      <c r="R43" s="102">
        <f t="shared" si="8"/>
        <v>22382.608695652136</v>
      </c>
      <c r="S43" s="102">
        <v>0</v>
      </c>
      <c r="T43" s="102">
        <f t="shared" si="9"/>
        <v>64382.608695652132</v>
      </c>
      <c r="U43" s="102">
        <f t="shared" si="10"/>
        <v>64300</v>
      </c>
      <c r="V43" s="103" t="s">
        <v>176</v>
      </c>
      <c r="W43" s="103" t="s">
        <v>218</v>
      </c>
      <c r="X43" s="103" t="s">
        <v>35</v>
      </c>
      <c r="Y43" s="104">
        <v>43294</v>
      </c>
      <c r="Z43" s="105">
        <f t="shared" si="11"/>
        <v>64300</v>
      </c>
      <c r="AA43" s="105">
        <v>65600</v>
      </c>
      <c r="AB43" s="106" t="s">
        <v>217</v>
      </c>
    </row>
    <row r="44" spans="1:28" ht="33" x14ac:dyDescent="0.25">
      <c r="A44" s="27">
        <v>37</v>
      </c>
      <c r="B44" s="28" t="s">
        <v>86</v>
      </c>
      <c r="C44" s="29" t="s">
        <v>276</v>
      </c>
      <c r="D44" s="30" t="s">
        <v>250</v>
      </c>
      <c r="E44" s="30" t="s">
        <v>1766</v>
      </c>
      <c r="F44" s="29" t="s">
        <v>277</v>
      </c>
      <c r="G44" s="31" t="s">
        <v>1751</v>
      </c>
      <c r="H44" s="31" t="s">
        <v>1686</v>
      </c>
      <c r="I44" s="32" t="s">
        <v>278</v>
      </c>
      <c r="J44" s="98" t="s">
        <v>58</v>
      </c>
      <c r="K44" s="98"/>
      <c r="L44" s="98">
        <v>11</v>
      </c>
      <c r="M44" s="99">
        <v>11</v>
      </c>
      <c r="N44" s="100" t="s">
        <v>251</v>
      </c>
      <c r="O44" s="101">
        <v>42000</v>
      </c>
      <c r="P44" s="101">
        <v>17217.391304347799</v>
      </c>
      <c r="Q44" s="102">
        <v>59200</v>
      </c>
      <c r="R44" s="102">
        <f t="shared" si="8"/>
        <v>22382.608695652136</v>
      </c>
      <c r="S44" s="102">
        <v>0</v>
      </c>
      <c r="T44" s="102">
        <f t="shared" si="9"/>
        <v>64382.608695652132</v>
      </c>
      <c r="U44" s="102">
        <f t="shared" si="10"/>
        <v>64300</v>
      </c>
      <c r="V44" s="103" t="s">
        <v>176</v>
      </c>
      <c r="W44" s="103" t="s">
        <v>218</v>
      </c>
      <c r="X44" s="103" t="s">
        <v>35</v>
      </c>
      <c r="Y44" s="104">
        <v>43294</v>
      </c>
      <c r="Z44" s="105">
        <f t="shared" si="11"/>
        <v>64300</v>
      </c>
      <c r="AA44" s="105">
        <v>65600</v>
      </c>
      <c r="AB44" s="106" t="s">
        <v>217</v>
      </c>
    </row>
    <row r="45" spans="1:28" ht="33" x14ac:dyDescent="0.25">
      <c r="A45" s="27">
        <v>38</v>
      </c>
      <c r="B45" s="28" t="s">
        <v>139</v>
      </c>
      <c r="C45" s="31" t="s">
        <v>279</v>
      </c>
      <c r="D45" s="31" t="s">
        <v>250</v>
      </c>
      <c r="E45" s="30" t="s">
        <v>1766</v>
      </c>
      <c r="F45" s="31" t="s">
        <v>280</v>
      </c>
      <c r="G45" s="31" t="s">
        <v>1753</v>
      </c>
      <c r="H45" s="31" t="s">
        <v>1693</v>
      </c>
      <c r="I45" s="31" t="s">
        <v>281</v>
      </c>
      <c r="J45" s="100" t="s">
        <v>58</v>
      </c>
      <c r="K45" s="99"/>
      <c r="L45" s="100">
        <v>11</v>
      </c>
      <c r="M45" s="100">
        <v>11</v>
      </c>
      <c r="N45" s="100" t="s">
        <v>251</v>
      </c>
      <c r="O45" s="100">
        <v>42000</v>
      </c>
      <c r="P45" s="100">
        <v>17217.391304347799</v>
      </c>
      <c r="Q45" s="100">
        <v>59200</v>
      </c>
      <c r="R45" s="100">
        <f t="shared" si="8"/>
        <v>22382.608695652136</v>
      </c>
      <c r="S45" s="102">
        <v>0</v>
      </c>
      <c r="T45" s="100">
        <f t="shared" si="9"/>
        <v>64382.608695652132</v>
      </c>
      <c r="U45" s="100">
        <f t="shared" si="10"/>
        <v>64300</v>
      </c>
      <c r="V45" s="100" t="s">
        <v>176</v>
      </c>
      <c r="W45" s="100" t="s">
        <v>218</v>
      </c>
      <c r="X45" s="100" t="s">
        <v>35</v>
      </c>
      <c r="Y45" s="100">
        <v>43294</v>
      </c>
      <c r="Z45" s="105">
        <f t="shared" si="11"/>
        <v>64300</v>
      </c>
      <c r="AA45" s="107">
        <v>65600</v>
      </c>
      <c r="AB45" s="108" t="s">
        <v>217</v>
      </c>
    </row>
    <row r="46" spans="1:28" ht="33" x14ac:dyDescent="0.25">
      <c r="A46" s="27">
        <v>39</v>
      </c>
      <c r="B46" s="28" t="s">
        <v>138</v>
      </c>
      <c r="C46" s="31" t="s">
        <v>297</v>
      </c>
      <c r="D46" s="31" t="s">
        <v>250</v>
      </c>
      <c r="E46" s="30" t="s">
        <v>1766</v>
      </c>
      <c r="F46" s="31" t="s">
        <v>298</v>
      </c>
      <c r="G46" s="31" t="s">
        <v>1754</v>
      </c>
      <c r="H46" s="31" t="s">
        <v>1697</v>
      </c>
      <c r="I46" s="31" t="s">
        <v>299</v>
      </c>
      <c r="J46" s="100" t="s">
        <v>58</v>
      </c>
      <c r="K46" s="99"/>
      <c r="L46" s="100">
        <v>11</v>
      </c>
      <c r="M46" s="100">
        <v>11</v>
      </c>
      <c r="N46" s="100" t="s">
        <v>251</v>
      </c>
      <c r="O46" s="100">
        <v>42000</v>
      </c>
      <c r="P46" s="100">
        <v>17217.391304347799</v>
      </c>
      <c r="Q46" s="100">
        <v>59200</v>
      </c>
      <c r="R46" s="100">
        <f t="shared" si="8"/>
        <v>22382.608695652136</v>
      </c>
      <c r="S46" s="102">
        <v>0</v>
      </c>
      <c r="T46" s="100">
        <f t="shared" si="9"/>
        <v>64382.608695652132</v>
      </c>
      <c r="U46" s="100">
        <f t="shared" si="10"/>
        <v>64300</v>
      </c>
      <c r="V46" s="100" t="s">
        <v>176</v>
      </c>
      <c r="W46" s="100" t="s">
        <v>218</v>
      </c>
      <c r="X46" s="100" t="s">
        <v>24</v>
      </c>
      <c r="Y46" s="100">
        <v>43294</v>
      </c>
      <c r="Z46" s="105">
        <f t="shared" si="11"/>
        <v>64300</v>
      </c>
      <c r="AA46" s="107">
        <v>65600</v>
      </c>
      <c r="AB46" s="108" t="s">
        <v>217</v>
      </c>
    </row>
    <row r="47" spans="1:28" ht="33" x14ac:dyDescent="0.25">
      <c r="A47" s="27">
        <v>40</v>
      </c>
      <c r="B47" s="28" t="s">
        <v>146</v>
      </c>
      <c r="C47" s="29" t="s">
        <v>314</v>
      </c>
      <c r="D47" s="30" t="s">
        <v>303</v>
      </c>
      <c r="E47" s="30" t="s">
        <v>1766</v>
      </c>
      <c r="F47" s="29" t="s">
        <v>315</v>
      </c>
      <c r="G47" s="31" t="s">
        <v>1722</v>
      </c>
      <c r="H47" s="31" t="s">
        <v>1704</v>
      </c>
      <c r="I47" s="32" t="s">
        <v>316</v>
      </c>
      <c r="J47" s="98" t="s">
        <v>58</v>
      </c>
      <c r="K47" s="98"/>
      <c r="L47" s="98">
        <v>12</v>
      </c>
      <c r="M47" s="99">
        <v>12</v>
      </c>
      <c r="N47" s="100" t="s">
        <v>304</v>
      </c>
      <c r="O47" s="101">
        <v>42000</v>
      </c>
      <c r="P47" s="101">
        <v>17217.391304347799</v>
      </c>
      <c r="Q47" s="102">
        <v>59200</v>
      </c>
      <c r="R47" s="102">
        <f t="shared" si="8"/>
        <v>22382.608695652136</v>
      </c>
      <c r="S47" s="102">
        <v>0</v>
      </c>
      <c r="T47" s="102">
        <f t="shared" si="9"/>
        <v>64382.608695652132</v>
      </c>
      <c r="U47" s="102">
        <f t="shared" si="10"/>
        <v>64300</v>
      </c>
      <c r="V47" s="103" t="s">
        <v>176</v>
      </c>
      <c r="W47" s="103" t="s">
        <v>218</v>
      </c>
      <c r="X47" s="103" t="s">
        <v>24</v>
      </c>
      <c r="Y47" s="104">
        <v>43294</v>
      </c>
      <c r="Z47" s="105">
        <f t="shared" si="11"/>
        <v>64300</v>
      </c>
      <c r="AA47" s="105">
        <v>65600</v>
      </c>
      <c r="AB47" s="106" t="s">
        <v>217</v>
      </c>
    </row>
    <row r="48" spans="1:28" ht="33" x14ac:dyDescent="0.25">
      <c r="A48" s="27">
        <v>41</v>
      </c>
      <c r="B48" s="28" t="s">
        <v>108</v>
      </c>
      <c r="C48" s="29" t="s">
        <v>312</v>
      </c>
      <c r="D48" s="30" t="s">
        <v>303</v>
      </c>
      <c r="E48" s="30" t="s">
        <v>1766</v>
      </c>
      <c r="F48" s="29" t="s">
        <v>245</v>
      </c>
      <c r="G48" s="31" t="s">
        <v>1732</v>
      </c>
      <c r="H48" s="31" t="s">
        <v>1625</v>
      </c>
      <c r="I48" s="32" t="s">
        <v>246</v>
      </c>
      <c r="J48" s="98" t="s">
        <v>23</v>
      </c>
      <c r="K48" s="98"/>
      <c r="L48" s="98">
        <v>12</v>
      </c>
      <c r="M48" s="99">
        <v>12</v>
      </c>
      <c r="N48" s="100" t="s">
        <v>304</v>
      </c>
      <c r="O48" s="101">
        <v>42000</v>
      </c>
      <c r="P48" s="101">
        <v>17217.391304347799</v>
      </c>
      <c r="Q48" s="102">
        <v>59200</v>
      </c>
      <c r="R48" s="102">
        <f t="shared" si="8"/>
        <v>22382.608695652136</v>
      </c>
      <c r="S48" s="102">
        <v>0</v>
      </c>
      <c r="T48" s="102">
        <f t="shared" si="9"/>
        <v>64382.608695652132</v>
      </c>
      <c r="U48" s="102">
        <f t="shared" si="10"/>
        <v>64300</v>
      </c>
      <c r="V48" s="103" t="s">
        <v>176</v>
      </c>
      <c r="W48" s="103" t="s">
        <v>218</v>
      </c>
      <c r="X48" s="103" t="s">
        <v>24</v>
      </c>
      <c r="Y48" s="104">
        <v>43294</v>
      </c>
      <c r="Z48" s="105">
        <f t="shared" si="11"/>
        <v>64300</v>
      </c>
      <c r="AA48" s="105">
        <v>65600</v>
      </c>
      <c r="AB48" s="106" t="s">
        <v>217</v>
      </c>
    </row>
    <row r="49" spans="1:28" ht="33" x14ac:dyDescent="0.25">
      <c r="A49" s="27">
        <v>42</v>
      </c>
      <c r="B49" s="28" t="s">
        <v>150</v>
      </c>
      <c r="C49" s="29" t="s">
        <v>309</v>
      </c>
      <c r="D49" s="30" t="s">
        <v>303</v>
      </c>
      <c r="E49" s="30" t="s">
        <v>1766</v>
      </c>
      <c r="F49" s="29" t="s">
        <v>310</v>
      </c>
      <c r="G49" s="31" t="s">
        <v>1733</v>
      </c>
      <c r="H49" s="31" t="s">
        <v>1627</v>
      </c>
      <c r="I49" s="32" t="s">
        <v>311</v>
      </c>
      <c r="J49" s="98" t="s">
        <v>58</v>
      </c>
      <c r="K49" s="98"/>
      <c r="L49" s="98">
        <v>12</v>
      </c>
      <c r="M49" s="99">
        <v>12</v>
      </c>
      <c r="N49" s="100" t="s">
        <v>304</v>
      </c>
      <c r="O49" s="101">
        <v>42000</v>
      </c>
      <c r="P49" s="101">
        <v>17217.391304347799</v>
      </c>
      <c r="Q49" s="102">
        <v>59200</v>
      </c>
      <c r="R49" s="102">
        <f t="shared" si="8"/>
        <v>22382.608695652136</v>
      </c>
      <c r="S49" s="102">
        <v>0</v>
      </c>
      <c r="T49" s="102">
        <f t="shared" si="9"/>
        <v>64382.608695652132</v>
      </c>
      <c r="U49" s="102">
        <f t="shared" si="10"/>
        <v>64300</v>
      </c>
      <c r="V49" s="103" t="s">
        <v>176</v>
      </c>
      <c r="W49" s="103" t="s">
        <v>218</v>
      </c>
      <c r="X49" s="103" t="s">
        <v>24</v>
      </c>
      <c r="Y49" s="104">
        <v>43294</v>
      </c>
      <c r="Z49" s="105">
        <f t="shared" si="11"/>
        <v>64300</v>
      </c>
      <c r="AA49" s="105">
        <v>65600</v>
      </c>
      <c r="AB49" s="106" t="s">
        <v>217</v>
      </c>
    </row>
    <row r="50" spans="1:28" ht="33" x14ac:dyDescent="0.25">
      <c r="A50" s="27">
        <v>43</v>
      </c>
      <c r="B50" s="28" t="s">
        <v>68</v>
      </c>
      <c r="C50" s="29" t="s">
        <v>308</v>
      </c>
      <c r="D50" s="30" t="s">
        <v>303</v>
      </c>
      <c r="E50" s="30" t="s">
        <v>1766</v>
      </c>
      <c r="F50" s="29" t="s">
        <v>236</v>
      </c>
      <c r="G50" s="31" t="s">
        <v>1736</v>
      </c>
      <c r="H50" s="31" t="s">
        <v>1633</v>
      </c>
      <c r="I50" s="32" t="s">
        <v>237</v>
      </c>
      <c r="J50" s="98" t="s">
        <v>23</v>
      </c>
      <c r="K50" s="98"/>
      <c r="L50" s="98">
        <v>12</v>
      </c>
      <c r="M50" s="99">
        <v>12</v>
      </c>
      <c r="N50" s="100" t="s">
        <v>304</v>
      </c>
      <c r="O50" s="101">
        <v>42000</v>
      </c>
      <c r="P50" s="101">
        <v>17217.391304347799</v>
      </c>
      <c r="Q50" s="102">
        <v>59200</v>
      </c>
      <c r="R50" s="102">
        <f t="shared" si="8"/>
        <v>22382.608695652136</v>
      </c>
      <c r="S50" s="102">
        <v>0</v>
      </c>
      <c r="T50" s="102">
        <f t="shared" si="9"/>
        <v>64382.608695652132</v>
      </c>
      <c r="U50" s="102">
        <f t="shared" si="10"/>
        <v>64300</v>
      </c>
      <c r="V50" s="103" t="s">
        <v>176</v>
      </c>
      <c r="W50" s="103" t="s">
        <v>218</v>
      </c>
      <c r="X50" s="103" t="s">
        <v>24</v>
      </c>
      <c r="Y50" s="104">
        <v>43294</v>
      </c>
      <c r="Z50" s="105">
        <f t="shared" si="11"/>
        <v>64300</v>
      </c>
      <c r="AA50" s="105">
        <v>65600</v>
      </c>
      <c r="AB50" s="106" t="s">
        <v>217</v>
      </c>
    </row>
    <row r="51" spans="1:28" ht="33" x14ac:dyDescent="0.25">
      <c r="A51" s="27">
        <v>44</v>
      </c>
      <c r="B51" s="28" t="s">
        <v>147</v>
      </c>
      <c r="C51" s="29" t="s">
        <v>307</v>
      </c>
      <c r="D51" s="30" t="s">
        <v>303</v>
      </c>
      <c r="E51" s="30" t="s">
        <v>1766</v>
      </c>
      <c r="F51" s="29" t="s">
        <v>233</v>
      </c>
      <c r="G51" s="31" t="s">
        <v>1737</v>
      </c>
      <c r="H51" s="31" t="s">
        <v>1636</v>
      </c>
      <c r="I51" s="32" t="s">
        <v>234</v>
      </c>
      <c r="J51" s="98" t="s">
        <v>58</v>
      </c>
      <c r="K51" s="98"/>
      <c r="L51" s="98">
        <v>12</v>
      </c>
      <c r="M51" s="99">
        <v>12</v>
      </c>
      <c r="N51" s="100" t="s">
        <v>304</v>
      </c>
      <c r="O51" s="101">
        <v>42000</v>
      </c>
      <c r="P51" s="101">
        <v>17217.391304347799</v>
      </c>
      <c r="Q51" s="102">
        <v>59200</v>
      </c>
      <c r="R51" s="102">
        <f t="shared" si="8"/>
        <v>22382.608695652136</v>
      </c>
      <c r="S51" s="102">
        <v>0</v>
      </c>
      <c r="T51" s="102">
        <f t="shared" si="9"/>
        <v>64382.608695652132</v>
      </c>
      <c r="U51" s="102">
        <f t="shared" si="10"/>
        <v>64300</v>
      </c>
      <c r="V51" s="103" t="s">
        <v>176</v>
      </c>
      <c r="W51" s="103" t="s">
        <v>218</v>
      </c>
      <c r="X51" s="103" t="s">
        <v>24</v>
      </c>
      <c r="Y51" s="104">
        <v>43294</v>
      </c>
      <c r="Z51" s="105">
        <f t="shared" si="11"/>
        <v>64300</v>
      </c>
      <c r="AA51" s="105">
        <v>65600</v>
      </c>
      <c r="AB51" s="106" t="s">
        <v>217</v>
      </c>
    </row>
    <row r="52" spans="1:28" ht="33" x14ac:dyDescent="0.25">
      <c r="A52" s="27">
        <v>45</v>
      </c>
      <c r="B52" s="28" t="s">
        <v>151</v>
      </c>
      <c r="C52" s="29" t="s">
        <v>305</v>
      </c>
      <c r="D52" s="30" t="s">
        <v>303</v>
      </c>
      <c r="E52" s="30" t="s">
        <v>1766</v>
      </c>
      <c r="F52" s="29" t="s">
        <v>227</v>
      </c>
      <c r="G52" s="31" t="s">
        <v>1738</v>
      </c>
      <c r="H52" s="31" t="s">
        <v>1640</v>
      </c>
      <c r="I52" s="32" t="s">
        <v>228</v>
      </c>
      <c r="J52" s="98" t="s">
        <v>58</v>
      </c>
      <c r="K52" s="98"/>
      <c r="L52" s="98">
        <v>12</v>
      </c>
      <c r="M52" s="99">
        <v>12</v>
      </c>
      <c r="N52" s="100" t="s">
        <v>304</v>
      </c>
      <c r="O52" s="101">
        <v>42000</v>
      </c>
      <c r="P52" s="101">
        <v>17217.391304347799</v>
      </c>
      <c r="Q52" s="102">
        <v>59200</v>
      </c>
      <c r="R52" s="102">
        <f t="shared" si="8"/>
        <v>22382.608695652136</v>
      </c>
      <c r="S52" s="102">
        <v>0</v>
      </c>
      <c r="T52" s="102">
        <f t="shared" si="9"/>
        <v>64382.608695652132</v>
      </c>
      <c r="U52" s="102">
        <f t="shared" si="10"/>
        <v>64300</v>
      </c>
      <c r="V52" s="103" t="s">
        <v>176</v>
      </c>
      <c r="W52" s="103" t="s">
        <v>218</v>
      </c>
      <c r="X52" s="103" t="s">
        <v>24</v>
      </c>
      <c r="Y52" s="104">
        <v>43294</v>
      </c>
      <c r="Z52" s="105">
        <f t="shared" si="11"/>
        <v>64300</v>
      </c>
      <c r="AA52" s="105">
        <v>65600</v>
      </c>
      <c r="AB52" s="106" t="s">
        <v>217</v>
      </c>
    </row>
    <row r="53" spans="1:28" ht="33" x14ac:dyDescent="0.25">
      <c r="A53" s="27">
        <v>46</v>
      </c>
      <c r="B53" s="28" t="s">
        <v>109</v>
      </c>
      <c r="C53" s="29" t="s">
        <v>313</v>
      </c>
      <c r="D53" s="30" t="s">
        <v>303</v>
      </c>
      <c r="E53" s="30" t="s">
        <v>1766</v>
      </c>
      <c r="F53" s="29" t="s">
        <v>248</v>
      </c>
      <c r="G53" s="31" t="s">
        <v>1741</v>
      </c>
      <c r="H53" s="31" t="s">
        <v>1649</v>
      </c>
      <c r="I53" s="32" t="s">
        <v>249</v>
      </c>
      <c r="J53" s="98" t="s">
        <v>58</v>
      </c>
      <c r="K53" s="98"/>
      <c r="L53" s="98">
        <v>12</v>
      </c>
      <c r="M53" s="99">
        <v>12</v>
      </c>
      <c r="N53" s="100" t="s">
        <v>304</v>
      </c>
      <c r="O53" s="101">
        <v>42000</v>
      </c>
      <c r="P53" s="101">
        <v>17217.391304347799</v>
      </c>
      <c r="Q53" s="102">
        <v>59200</v>
      </c>
      <c r="R53" s="102">
        <f t="shared" si="8"/>
        <v>22382.608695652136</v>
      </c>
      <c r="S53" s="102">
        <v>0</v>
      </c>
      <c r="T53" s="102">
        <f t="shared" si="9"/>
        <v>64382.608695652132</v>
      </c>
      <c r="U53" s="102">
        <f t="shared" si="10"/>
        <v>64300</v>
      </c>
      <c r="V53" s="103" t="s">
        <v>176</v>
      </c>
      <c r="W53" s="103" t="s">
        <v>218</v>
      </c>
      <c r="X53" s="103" t="s">
        <v>24</v>
      </c>
      <c r="Y53" s="104">
        <v>43294</v>
      </c>
      <c r="Z53" s="105">
        <f t="shared" si="11"/>
        <v>64300</v>
      </c>
      <c r="AA53" s="105">
        <v>65600</v>
      </c>
      <c r="AB53" s="106" t="s">
        <v>217</v>
      </c>
    </row>
    <row r="54" spans="1:28" ht="33" x14ac:dyDescent="0.25">
      <c r="A54" s="27">
        <v>47</v>
      </c>
      <c r="B54" s="28" t="s">
        <v>95</v>
      </c>
      <c r="C54" s="31" t="s">
        <v>306</v>
      </c>
      <c r="D54" s="31" t="s">
        <v>303</v>
      </c>
      <c r="E54" s="30" t="s">
        <v>1766</v>
      </c>
      <c r="F54" s="31" t="s">
        <v>230</v>
      </c>
      <c r="G54" s="31" t="s">
        <v>1752</v>
      </c>
      <c r="H54" s="31" t="s">
        <v>1691</v>
      </c>
      <c r="I54" s="31" t="s">
        <v>231</v>
      </c>
      <c r="J54" s="100" t="s">
        <v>58</v>
      </c>
      <c r="K54" s="99"/>
      <c r="L54" s="100">
        <v>12</v>
      </c>
      <c r="M54" s="100">
        <v>12</v>
      </c>
      <c r="N54" s="100" t="s">
        <v>304</v>
      </c>
      <c r="O54" s="100">
        <v>42000</v>
      </c>
      <c r="P54" s="100">
        <v>17217.391304347799</v>
      </c>
      <c r="Q54" s="100">
        <v>59200</v>
      </c>
      <c r="R54" s="100">
        <f t="shared" si="8"/>
        <v>22382.608695652136</v>
      </c>
      <c r="S54" s="102">
        <v>0</v>
      </c>
      <c r="T54" s="100">
        <f t="shared" si="9"/>
        <v>64382.608695652132</v>
      </c>
      <c r="U54" s="100">
        <f t="shared" si="10"/>
        <v>64300</v>
      </c>
      <c r="V54" s="100" t="s">
        <v>176</v>
      </c>
      <c r="W54" s="100" t="s">
        <v>218</v>
      </c>
      <c r="X54" s="100" t="s">
        <v>24</v>
      </c>
      <c r="Y54" s="100">
        <v>43294</v>
      </c>
      <c r="Z54" s="105">
        <f t="shared" si="11"/>
        <v>64300</v>
      </c>
      <c r="AA54" s="107">
        <v>65600</v>
      </c>
      <c r="AB54" s="108" t="s">
        <v>217</v>
      </c>
    </row>
    <row r="55" spans="1:28" ht="49.5" x14ac:dyDescent="0.25">
      <c r="A55" s="27">
        <v>48</v>
      </c>
      <c r="B55" s="28" t="s">
        <v>96</v>
      </c>
      <c r="C55" s="29" t="s">
        <v>344</v>
      </c>
      <c r="D55" s="30" t="s">
        <v>318</v>
      </c>
      <c r="E55" s="30" t="s">
        <v>1766</v>
      </c>
      <c r="F55" s="29" t="s">
        <v>315</v>
      </c>
      <c r="G55" s="31" t="s">
        <v>1722</v>
      </c>
      <c r="H55" s="31" t="s">
        <v>1705</v>
      </c>
      <c r="I55" s="32" t="s">
        <v>345</v>
      </c>
      <c r="J55" s="98" t="s">
        <v>58</v>
      </c>
      <c r="K55" s="98"/>
      <c r="L55" s="98">
        <v>13</v>
      </c>
      <c r="M55" s="99">
        <v>13</v>
      </c>
      <c r="N55" s="100" t="s">
        <v>319</v>
      </c>
      <c r="O55" s="101">
        <v>55000</v>
      </c>
      <c r="P55" s="101">
        <v>17217.391304347799</v>
      </c>
      <c r="Q55" s="102">
        <v>72200</v>
      </c>
      <c r="R55" s="102">
        <f t="shared" si="8"/>
        <v>22382.608695652136</v>
      </c>
      <c r="S55" s="102">
        <v>0</v>
      </c>
      <c r="T55" s="102">
        <f t="shared" si="9"/>
        <v>77382.608695652132</v>
      </c>
      <c r="U55" s="102">
        <f t="shared" si="10"/>
        <v>77300</v>
      </c>
      <c r="V55" s="103" t="s">
        <v>176</v>
      </c>
      <c r="W55" s="103" t="s">
        <v>218</v>
      </c>
      <c r="X55" s="103"/>
      <c r="Y55" s="104"/>
      <c r="Z55" s="105">
        <f t="shared" si="11"/>
        <v>77300</v>
      </c>
      <c r="AA55" s="105">
        <v>78600</v>
      </c>
      <c r="AB55" s="106" t="s">
        <v>217</v>
      </c>
    </row>
    <row r="56" spans="1:28" ht="33" x14ac:dyDescent="0.25">
      <c r="A56" s="27">
        <v>49</v>
      </c>
      <c r="B56" s="28" t="s">
        <v>97</v>
      </c>
      <c r="C56" s="29" t="s">
        <v>324</v>
      </c>
      <c r="D56" s="30" t="s">
        <v>318</v>
      </c>
      <c r="E56" s="30" t="s">
        <v>1766</v>
      </c>
      <c r="F56" s="29" t="s">
        <v>225</v>
      </c>
      <c r="G56" s="31" t="s">
        <v>1723</v>
      </c>
      <c r="H56" s="31" t="s">
        <v>1611</v>
      </c>
      <c r="I56" s="32" t="s">
        <v>226</v>
      </c>
      <c r="J56" s="98" t="s">
        <v>23</v>
      </c>
      <c r="K56" s="98"/>
      <c r="L56" s="98">
        <v>13</v>
      </c>
      <c r="M56" s="99">
        <v>13</v>
      </c>
      <c r="N56" s="100" t="s">
        <v>319</v>
      </c>
      <c r="O56" s="101">
        <v>55000</v>
      </c>
      <c r="P56" s="101">
        <v>17217.391304347799</v>
      </c>
      <c r="Q56" s="102">
        <v>72200</v>
      </c>
      <c r="R56" s="102">
        <f t="shared" si="8"/>
        <v>22382.608695652136</v>
      </c>
      <c r="S56" s="102">
        <v>0</v>
      </c>
      <c r="T56" s="102">
        <f t="shared" si="9"/>
        <v>77382.608695652132</v>
      </c>
      <c r="U56" s="102">
        <f t="shared" si="10"/>
        <v>77300</v>
      </c>
      <c r="V56" s="103" t="s">
        <v>176</v>
      </c>
      <c r="W56" s="103" t="s">
        <v>218</v>
      </c>
      <c r="X56" s="103" t="s">
        <v>24</v>
      </c>
      <c r="Y56" s="104">
        <v>43294</v>
      </c>
      <c r="Z56" s="105">
        <f t="shared" si="11"/>
        <v>77300</v>
      </c>
      <c r="AA56" s="105">
        <v>78600</v>
      </c>
      <c r="AB56" s="106" t="s">
        <v>217</v>
      </c>
    </row>
    <row r="57" spans="1:28" ht="33" x14ac:dyDescent="0.25">
      <c r="A57" s="27">
        <v>50</v>
      </c>
      <c r="B57" s="28" t="s">
        <v>98</v>
      </c>
      <c r="C57" s="29" t="s">
        <v>321</v>
      </c>
      <c r="D57" s="30" t="s">
        <v>318</v>
      </c>
      <c r="E57" s="30" t="s">
        <v>1766</v>
      </c>
      <c r="F57" s="29" t="s">
        <v>322</v>
      </c>
      <c r="G57" s="31" t="s">
        <v>1725</v>
      </c>
      <c r="H57" s="31" t="s">
        <v>1607</v>
      </c>
      <c r="I57" s="32" t="s">
        <v>323</v>
      </c>
      <c r="J57" s="98" t="s">
        <v>58</v>
      </c>
      <c r="K57" s="98"/>
      <c r="L57" s="98">
        <v>13</v>
      </c>
      <c r="M57" s="99">
        <v>13</v>
      </c>
      <c r="N57" s="100" t="s">
        <v>319</v>
      </c>
      <c r="O57" s="101">
        <v>55000</v>
      </c>
      <c r="P57" s="101">
        <v>17217.391304347799</v>
      </c>
      <c r="Q57" s="102">
        <v>72200</v>
      </c>
      <c r="R57" s="102">
        <f t="shared" si="8"/>
        <v>22382.608695652136</v>
      </c>
      <c r="S57" s="102">
        <v>0</v>
      </c>
      <c r="T57" s="102">
        <f t="shared" si="9"/>
        <v>77382.608695652132</v>
      </c>
      <c r="U57" s="102">
        <f t="shared" si="10"/>
        <v>77300</v>
      </c>
      <c r="V57" s="103" t="s">
        <v>176</v>
      </c>
      <c r="W57" s="103" t="s">
        <v>218</v>
      </c>
      <c r="X57" s="103" t="s">
        <v>24</v>
      </c>
      <c r="Y57" s="104">
        <v>43294</v>
      </c>
      <c r="Z57" s="105">
        <f t="shared" si="11"/>
        <v>77300</v>
      </c>
      <c r="AA57" s="105">
        <v>78600</v>
      </c>
      <c r="AB57" s="106" t="s">
        <v>217</v>
      </c>
    </row>
    <row r="58" spans="1:28" ht="33" x14ac:dyDescent="0.25">
      <c r="A58" s="27">
        <v>51</v>
      </c>
      <c r="B58" s="28" t="s">
        <v>87</v>
      </c>
      <c r="C58" s="29" t="s">
        <v>328</v>
      </c>
      <c r="D58" s="30" t="s">
        <v>318</v>
      </c>
      <c r="E58" s="30" t="s">
        <v>1766</v>
      </c>
      <c r="F58" s="29" t="s">
        <v>265</v>
      </c>
      <c r="G58" s="31" t="s">
        <v>1726</v>
      </c>
      <c r="H58" s="31" t="s">
        <v>1603</v>
      </c>
      <c r="I58" s="32" t="s">
        <v>266</v>
      </c>
      <c r="J58" s="98" t="s">
        <v>23</v>
      </c>
      <c r="K58" s="98"/>
      <c r="L58" s="98">
        <v>13</v>
      </c>
      <c r="M58" s="99">
        <v>13</v>
      </c>
      <c r="N58" s="100" t="s">
        <v>319</v>
      </c>
      <c r="O58" s="101">
        <v>55000</v>
      </c>
      <c r="P58" s="101">
        <v>17217.391304347799</v>
      </c>
      <c r="Q58" s="102">
        <v>72200</v>
      </c>
      <c r="R58" s="102">
        <f t="shared" si="8"/>
        <v>22382.608695652136</v>
      </c>
      <c r="S58" s="102">
        <v>0</v>
      </c>
      <c r="T58" s="102">
        <f t="shared" si="9"/>
        <v>77382.608695652132</v>
      </c>
      <c r="U58" s="102">
        <f t="shared" si="10"/>
        <v>77300</v>
      </c>
      <c r="V58" s="103" t="s">
        <v>176</v>
      </c>
      <c r="W58" s="103" t="s">
        <v>218</v>
      </c>
      <c r="X58" s="103" t="s">
        <v>24</v>
      </c>
      <c r="Y58" s="104">
        <v>43294</v>
      </c>
      <c r="Z58" s="105">
        <f t="shared" si="11"/>
        <v>77300</v>
      </c>
      <c r="AA58" s="105">
        <v>78600</v>
      </c>
      <c r="AB58" s="106" t="s">
        <v>217</v>
      </c>
    </row>
    <row r="59" spans="1:28" ht="33" x14ac:dyDescent="0.25">
      <c r="A59" s="27">
        <v>52</v>
      </c>
      <c r="B59" s="28" t="s">
        <v>43</v>
      </c>
      <c r="C59" s="29" t="s">
        <v>325</v>
      </c>
      <c r="D59" s="30" t="s">
        <v>318</v>
      </c>
      <c r="E59" s="30" t="s">
        <v>1766</v>
      </c>
      <c r="F59" s="29" t="s">
        <v>256</v>
      </c>
      <c r="G59" s="31" t="s">
        <v>1727</v>
      </c>
      <c r="H59" s="31" t="s">
        <v>1606</v>
      </c>
      <c r="I59" s="32" t="s">
        <v>257</v>
      </c>
      <c r="J59" s="98" t="s">
        <v>58</v>
      </c>
      <c r="K59" s="98"/>
      <c r="L59" s="98">
        <v>13</v>
      </c>
      <c r="M59" s="99">
        <v>13</v>
      </c>
      <c r="N59" s="100" t="s">
        <v>319</v>
      </c>
      <c r="O59" s="101">
        <v>55000</v>
      </c>
      <c r="P59" s="101">
        <v>17217.391304347799</v>
      </c>
      <c r="Q59" s="102">
        <v>72200</v>
      </c>
      <c r="R59" s="102">
        <f t="shared" si="8"/>
        <v>22382.608695652136</v>
      </c>
      <c r="S59" s="102">
        <v>0</v>
      </c>
      <c r="T59" s="102">
        <f t="shared" si="9"/>
        <v>77382.608695652132</v>
      </c>
      <c r="U59" s="102">
        <f t="shared" si="10"/>
        <v>77300</v>
      </c>
      <c r="V59" s="103" t="s">
        <v>176</v>
      </c>
      <c r="W59" s="103" t="s">
        <v>218</v>
      </c>
      <c r="X59" s="103" t="s">
        <v>24</v>
      </c>
      <c r="Y59" s="104">
        <v>43294</v>
      </c>
      <c r="Z59" s="105">
        <f t="shared" si="11"/>
        <v>77300</v>
      </c>
      <c r="AA59" s="105">
        <v>78600</v>
      </c>
      <c r="AB59" s="106" t="s">
        <v>217</v>
      </c>
    </row>
    <row r="60" spans="1:28" ht="33" x14ac:dyDescent="0.25">
      <c r="A60" s="27">
        <v>53</v>
      </c>
      <c r="B60" s="28" t="s">
        <v>77</v>
      </c>
      <c r="C60" s="29" t="s">
        <v>327</v>
      </c>
      <c r="D60" s="30" t="s">
        <v>318</v>
      </c>
      <c r="E60" s="30" t="s">
        <v>1766</v>
      </c>
      <c r="F60" s="29" t="s">
        <v>262</v>
      </c>
      <c r="G60" s="31" t="s">
        <v>1728</v>
      </c>
      <c r="H60" s="31" t="s">
        <v>1613</v>
      </c>
      <c r="I60" s="32" t="s">
        <v>263</v>
      </c>
      <c r="J60" s="98" t="s">
        <v>58</v>
      </c>
      <c r="K60" s="98"/>
      <c r="L60" s="98">
        <v>13</v>
      </c>
      <c r="M60" s="99">
        <v>13</v>
      </c>
      <c r="N60" s="100" t="s">
        <v>319</v>
      </c>
      <c r="O60" s="101">
        <v>55000</v>
      </c>
      <c r="P60" s="101">
        <v>17217.391304347799</v>
      </c>
      <c r="Q60" s="102">
        <v>72200</v>
      </c>
      <c r="R60" s="102">
        <f t="shared" si="8"/>
        <v>22382.608695652136</v>
      </c>
      <c r="S60" s="102">
        <v>0</v>
      </c>
      <c r="T60" s="102">
        <f t="shared" si="9"/>
        <v>77382.608695652132</v>
      </c>
      <c r="U60" s="102">
        <f t="shared" si="10"/>
        <v>77300</v>
      </c>
      <c r="V60" s="103" t="s">
        <v>176</v>
      </c>
      <c r="W60" s="103" t="s">
        <v>218</v>
      </c>
      <c r="X60" s="103" t="s">
        <v>24</v>
      </c>
      <c r="Y60" s="104">
        <v>43294</v>
      </c>
      <c r="Z60" s="105">
        <f t="shared" si="11"/>
        <v>77300</v>
      </c>
      <c r="AA60" s="105">
        <v>78600</v>
      </c>
      <c r="AB60" s="106" t="s">
        <v>217</v>
      </c>
    </row>
    <row r="61" spans="1:28" ht="33" x14ac:dyDescent="0.25">
      <c r="A61" s="27">
        <v>54</v>
      </c>
      <c r="B61" s="28" t="s">
        <v>78</v>
      </c>
      <c r="C61" s="29" t="s">
        <v>326</v>
      </c>
      <c r="D61" s="30" t="s">
        <v>318</v>
      </c>
      <c r="E61" s="30" t="s">
        <v>1766</v>
      </c>
      <c r="F61" s="29" t="s">
        <v>259</v>
      </c>
      <c r="G61" s="31" t="s">
        <v>1729</v>
      </c>
      <c r="H61" s="31" t="s">
        <v>1617</v>
      </c>
      <c r="I61" s="32" t="s">
        <v>260</v>
      </c>
      <c r="J61" s="98" t="s">
        <v>58</v>
      </c>
      <c r="K61" s="98"/>
      <c r="L61" s="98">
        <v>13</v>
      </c>
      <c r="M61" s="99">
        <v>13</v>
      </c>
      <c r="N61" s="100" t="s">
        <v>319</v>
      </c>
      <c r="O61" s="101">
        <v>55000</v>
      </c>
      <c r="P61" s="101">
        <v>17217.391304347799</v>
      </c>
      <c r="Q61" s="102">
        <v>72200</v>
      </c>
      <c r="R61" s="102">
        <f t="shared" si="8"/>
        <v>22382.608695652136</v>
      </c>
      <c r="S61" s="102">
        <v>0</v>
      </c>
      <c r="T61" s="102">
        <f t="shared" si="9"/>
        <v>77382.608695652132</v>
      </c>
      <c r="U61" s="102">
        <f t="shared" si="10"/>
        <v>77300</v>
      </c>
      <c r="V61" s="103" t="s">
        <v>176</v>
      </c>
      <c r="W61" s="103" t="s">
        <v>218</v>
      </c>
      <c r="X61" s="103" t="s">
        <v>24</v>
      </c>
      <c r="Y61" s="104">
        <v>43294</v>
      </c>
      <c r="Z61" s="105">
        <f t="shared" si="11"/>
        <v>77300</v>
      </c>
      <c r="AA61" s="105">
        <v>78600</v>
      </c>
      <c r="AB61" s="106" t="s">
        <v>217</v>
      </c>
    </row>
    <row r="62" spans="1:28" ht="33" x14ac:dyDescent="0.25">
      <c r="A62" s="27">
        <v>55</v>
      </c>
      <c r="B62" s="28" t="s">
        <v>88</v>
      </c>
      <c r="C62" s="29" t="s">
        <v>338</v>
      </c>
      <c r="D62" s="30" t="s">
        <v>318</v>
      </c>
      <c r="E62" s="30" t="s">
        <v>1766</v>
      </c>
      <c r="F62" s="29" t="s">
        <v>283</v>
      </c>
      <c r="G62" s="31" t="s">
        <v>1731</v>
      </c>
      <c r="H62" s="31" t="s">
        <v>1621</v>
      </c>
      <c r="I62" s="32" t="s">
        <v>284</v>
      </c>
      <c r="J62" s="98" t="s">
        <v>58</v>
      </c>
      <c r="K62" s="98"/>
      <c r="L62" s="98">
        <v>13</v>
      </c>
      <c r="M62" s="99">
        <v>13</v>
      </c>
      <c r="N62" s="100" t="s">
        <v>319</v>
      </c>
      <c r="O62" s="101">
        <v>55000</v>
      </c>
      <c r="P62" s="101">
        <v>17217.391304347799</v>
      </c>
      <c r="Q62" s="102">
        <v>72200</v>
      </c>
      <c r="R62" s="102">
        <f t="shared" si="8"/>
        <v>22382.608695652136</v>
      </c>
      <c r="S62" s="102">
        <v>0</v>
      </c>
      <c r="T62" s="102">
        <f t="shared" si="9"/>
        <v>77382.608695652132</v>
      </c>
      <c r="U62" s="102">
        <f t="shared" si="10"/>
        <v>77300</v>
      </c>
      <c r="V62" s="103" t="s">
        <v>176</v>
      </c>
      <c r="W62" s="103" t="s">
        <v>218</v>
      </c>
      <c r="X62" s="103" t="s">
        <v>24</v>
      </c>
      <c r="Y62" s="104">
        <v>43294</v>
      </c>
      <c r="Z62" s="105">
        <f t="shared" si="11"/>
        <v>77300</v>
      </c>
      <c r="AA62" s="105">
        <v>78600</v>
      </c>
      <c r="AB62" s="106" t="s">
        <v>217</v>
      </c>
    </row>
    <row r="63" spans="1:28" ht="33" x14ac:dyDescent="0.25">
      <c r="A63" s="27">
        <v>56</v>
      </c>
      <c r="B63" s="28" t="s">
        <v>101</v>
      </c>
      <c r="C63" s="29" t="s">
        <v>333</v>
      </c>
      <c r="D63" s="30" t="s">
        <v>318</v>
      </c>
      <c r="E63" s="30" t="s">
        <v>1766</v>
      </c>
      <c r="F63" s="29" t="s">
        <v>271</v>
      </c>
      <c r="G63" s="31" t="s">
        <v>1734</v>
      </c>
      <c r="H63" s="31" t="s">
        <v>1706</v>
      </c>
      <c r="I63" s="32" t="s">
        <v>272</v>
      </c>
      <c r="J63" s="98" t="s">
        <v>58</v>
      </c>
      <c r="K63" s="98"/>
      <c r="L63" s="98">
        <v>13</v>
      </c>
      <c r="M63" s="99">
        <v>13</v>
      </c>
      <c r="N63" s="100" t="s">
        <v>319</v>
      </c>
      <c r="O63" s="101">
        <v>55000</v>
      </c>
      <c r="P63" s="101">
        <v>17217.391304347799</v>
      </c>
      <c r="Q63" s="102">
        <v>72200</v>
      </c>
      <c r="R63" s="102">
        <f t="shared" si="8"/>
        <v>22382.608695652136</v>
      </c>
      <c r="S63" s="102">
        <v>0</v>
      </c>
      <c r="T63" s="102">
        <f t="shared" si="9"/>
        <v>77382.608695652132</v>
      </c>
      <c r="U63" s="102">
        <f t="shared" si="10"/>
        <v>77300</v>
      </c>
      <c r="V63" s="103" t="s">
        <v>176</v>
      </c>
      <c r="W63" s="103" t="s">
        <v>218</v>
      </c>
      <c r="X63" s="103" t="s">
        <v>24</v>
      </c>
      <c r="Y63" s="104">
        <v>43294</v>
      </c>
      <c r="Z63" s="105">
        <f t="shared" si="11"/>
        <v>77300</v>
      </c>
      <c r="AA63" s="105">
        <v>78600</v>
      </c>
      <c r="AB63" s="106" t="s">
        <v>217</v>
      </c>
    </row>
    <row r="64" spans="1:28" ht="33" x14ac:dyDescent="0.25">
      <c r="A64" s="27">
        <v>57</v>
      </c>
      <c r="B64" s="28" t="s">
        <v>79</v>
      </c>
      <c r="C64" s="29" t="s">
        <v>329</v>
      </c>
      <c r="D64" s="30" t="s">
        <v>318</v>
      </c>
      <c r="E64" s="30" t="s">
        <v>1766</v>
      </c>
      <c r="F64" s="29" t="s">
        <v>233</v>
      </c>
      <c r="G64" s="31" t="s">
        <v>1737</v>
      </c>
      <c r="H64" s="31" t="s">
        <v>1637</v>
      </c>
      <c r="I64" s="32" t="s">
        <v>330</v>
      </c>
      <c r="J64" s="98" t="s">
        <v>58</v>
      </c>
      <c r="K64" s="98"/>
      <c r="L64" s="98">
        <v>13</v>
      </c>
      <c r="M64" s="99">
        <v>13</v>
      </c>
      <c r="N64" s="100" t="s">
        <v>319</v>
      </c>
      <c r="O64" s="101">
        <v>55000</v>
      </c>
      <c r="P64" s="101">
        <v>17217.391304347799</v>
      </c>
      <c r="Q64" s="102">
        <v>72200</v>
      </c>
      <c r="R64" s="102">
        <f t="shared" si="8"/>
        <v>22382.608695652136</v>
      </c>
      <c r="S64" s="102">
        <v>0</v>
      </c>
      <c r="T64" s="102">
        <f t="shared" si="9"/>
        <v>77382.608695652132</v>
      </c>
      <c r="U64" s="102">
        <f t="shared" si="10"/>
        <v>77300</v>
      </c>
      <c r="V64" s="103" t="s">
        <v>176</v>
      </c>
      <c r="W64" s="103" t="s">
        <v>218</v>
      </c>
      <c r="X64" s="103"/>
      <c r="Y64" s="104"/>
      <c r="Z64" s="105">
        <f t="shared" si="11"/>
        <v>77300</v>
      </c>
      <c r="AA64" s="105">
        <v>78600</v>
      </c>
      <c r="AB64" s="106" t="s">
        <v>217</v>
      </c>
    </row>
    <row r="65" spans="1:28" ht="33" x14ac:dyDescent="0.25">
      <c r="A65" s="27">
        <v>58</v>
      </c>
      <c r="B65" s="28" t="s">
        <v>89</v>
      </c>
      <c r="C65" s="29" t="s">
        <v>320</v>
      </c>
      <c r="D65" s="30" t="s">
        <v>318</v>
      </c>
      <c r="E65" s="30" t="s">
        <v>1766</v>
      </c>
      <c r="F65" s="29" t="s">
        <v>253</v>
      </c>
      <c r="G65" s="31" t="s">
        <v>1739</v>
      </c>
      <c r="H65" s="31" t="s">
        <v>1643</v>
      </c>
      <c r="I65" s="32" t="s">
        <v>254</v>
      </c>
      <c r="J65" s="98" t="s">
        <v>58</v>
      </c>
      <c r="K65" s="98"/>
      <c r="L65" s="98">
        <v>13</v>
      </c>
      <c r="M65" s="99">
        <v>13</v>
      </c>
      <c r="N65" s="100" t="s">
        <v>319</v>
      </c>
      <c r="O65" s="101">
        <v>55000</v>
      </c>
      <c r="P65" s="101">
        <v>17217.391304347799</v>
      </c>
      <c r="Q65" s="102">
        <v>72200</v>
      </c>
      <c r="R65" s="102">
        <f t="shared" si="8"/>
        <v>22382.608695652136</v>
      </c>
      <c r="S65" s="102">
        <v>0</v>
      </c>
      <c r="T65" s="102">
        <f t="shared" si="9"/>
        <v>77382.608695652132</v>
      </c>
      <c r="U65" s="102">
        <f t="shared" si="10"/>
        <v>77300</v>
      </c>
      <c r="V65" s="103" t="s">
        <v>176</v>
      </c>
      <c r="W65" s="103" t="s">
        <v>218</v>
      </c>
      <c r="X65" s="103" t="s">
        <v>24</v>
      </c>
      <c r="Y65" s="104">
        <v>43294</v>
      </c>
      <c r="Z65" s="105">
        <f t="shared" si="11"/>
        <v>77300</v>
      </c>
      <c r="AA65" s="105">
        <v>78600</v>
      </c>
      <c r="AB65" s="106" t="s">
        <v>217</v>
      </c>
    </row>
    <row r="66" spans="1:28" ht="33" x14ac:dyDescent="0.25">
      <c r="A66" s="27">
        <v>59</v>
      </c>
      <c r="B66" s="28" t="s">
        <v>102</v>
      </c>
      <c r="C66" s="29" t="s">
        <v>342</v>
      </c>
      <c r="D66" s="30" t="s">
        <v>318</v>
      </c>
      <c r="E66" s="30" t="s">
        <v>1766</v>
      </c>
      <c r="F66" s="29" t="s">
        <v>248</v>
      </c>
      <c r="G66" s="31" t="s">
        <v>1741</v>
      </c>
      <c r="H66" s="31" t="s">
        <v>1650</v>
      </c>
      <c r="I66" s="32" t="s">
        <v>343</v>
      </c>
      <c r="J66" s="98" t="s">
        <v>58</v>
      </c>
      <c r="K66" s="98"/>
      <c r="L66" s="98">
        <v>13</v>
      </c>
      <c r="M66" s="99">
        <v>13</v>
      </c>
      <c r="N66" s="100" t="s">
        <v>319</v>
      </c>
      <c r="O66" s="101">
        <v>55000</v>
      </c>
      <c r="P66" s="101">
        <v>17217.391304347799</v>
      </c>
      <c r="Q66" s="102">
        <v>72200</v>
      </c>
      <c r="R66" s="102">
        <f t="shared" si="8"/>
        <v>22382.608695652136</v>
      </c>
      <c r="S66" s="102">
        <v>0</v>
      </c>
      <c r="T66" s="102">
        <f t="shared" si="9"/>
        <v>77382.608695652132</v>
      </c>
      <c r="U66" s="102">
        <f t="shared" si="10"/>
        <v>77300</v>
      </c>
      <c r="V66" s="103" t="s">
        <v>176</v>
      </c>
      <c r="W66" s="103" t="s">
        <v>218</v>
      </c>
      <c r="X66" s="103"/>
      <c r="Y66" s="104"/>
      <c r="Z66" s="105">
        <f t="shared" si="11"/>
        <v>77300</v>
      </c>
      <c r="AA66" s="105">
        <v>78600</v>
      </c>
      <c r="AB66" s="106" t="s">
        <v>217</v>
      </c>
    </row>
    <row r="67" spans="1:28" ht="33" x14ac:dyDescent="0.25">
      <c r="A67" s="27">
        <v>60</v>
      </c>
      <c r="B67" s="28" t="s">
        <v>103</v>
      </c>
      <c r="C67" s="29" t="s">
        <v>317</v>
      </c>
      <c r="D67" s="30" t="s">
        <v>318</v>
      </c>
      <c r="E67" s="30" t="s">
        <v>1766</v>
      </c>
      <c r="F67" s="29" t="s">
        <v>219</v>
      </c>
      <c r="G67" s="31" t="s">
        <v>1742</v>
      </c>
      <c r="H67" s="31" t="s">
        <v>1659</v>
      </c>
      <c r="I67" s="32" t="s">
        <v>220</v>
      </c>
      <c r="J67" s="98" t="s">
        <v>58</v>
      </c>
      <c r="K67" s="98"/>
      <c r="L67" s="98">
        <v>13</v>
      </c>
      <c r="M67" s="99">
        <v>13</v>
      </c>
      <c r="N67" s="100" t="s">
        <v>319</v>
      </c>
      <c r="O67" s="101">
        <v>55000</v>
      </c>
      <c r="P67" s="101">
        <v>17217.391304347799</v>
      </c>
      <c r="Q67" s="102">
        <v>72200</v>
      </c>
      <c r="R67" s="102">
        <f t="shared" si="8"/>
        <v>22382.608695652136</v>
      </c>
      <c r="S67" s="102">
        <v>0</v>
      </c>
      <c r="T67" s="102">
        <f t="shared" si="9"/>
        <v>77382.608695652132</v>
      </c>
      <c r="U67" s="102">
        <f t="shared" si="10"/>
        <v>77300</v>
      </c>
      <c r="V67" s="103" t="s">
        <v>176</v>
      </c>
      <c r="W67" s="103" t="s">
        <v>218</v>
      </c>
      <c r="X67" s="103" t="s">
        <v>24</v>
      </c>
      <c r="Y67" s="104">
        <v>43294</v>
      </c>
      <c r="Z67" s="105">
        <f t="shared" si="11"/>
        <v>77300</v>
      </c>
      <c r="AA67" s="105">
        <v>78600</v>
      </c>
      <c r="AB67" s="106" t="s">
        <v>217</v>
      </c>
    </row>
    <row r="68" spans="1:28" ht="33" x14ac:dyDescent="0.25">
      <c r="A68" s="27">
        <v>61</v>
      </c>
      <c r="B68" s="28" t="s">
        <v>44</v>
      </c>
      <c r="C68" s="29" t="s">
        <v>331</v>
      </c>
      <c r="D68" s="30" t="s">
        <v>318</v>
      </c>
      <c r="E68" s="30" t="s">
        <v>1766</v>
      </c>
      <c r="F68" s="29" t="s">
        <v>239</v>
      </c>
      <c r="G68" s="31" t="s">
        <v>1743</v>
      </c>
      <c r="H68" s="31" t="s">
        <v>1658</v>
      </c>
      <c r="I68" s="32" t="s">
        <v>240</v>
      </c>
      <c r="J68" s="98" t="s">
        <v>58</v>
      </c>
      <c r="K68" s="98"/>
      <c r="L68" s="98">
        <v>13</v>
      </c>
      <c r="M68" s="99">
        <v>13</v>
      </c>
      <c r="N68" s="100" t="s">
        <v>319</v>
      </c>
      <c r="O68" s="101">
        <v>55000</v>
      </c>
      <c r="P68" s="101">
        <v>17217.391304347799</v>
      </c>
      <c r="Q68" s="102">
        <v>72200</v>
      </c>
      <c r="R68" s="102">
        <f t="shared" si="8"/>
        <v>22382.608695652136</v>
      </c>
      <c r="S68" s="102">
        <v>0</v>
      </c>
      <c r="T68" s="102">
        <f t="shared" si="9"/>
        <v>77382.608695652132</v>
      </c>
      <c r="U68" s="102">
        <f t="shared" si="10"/>
        <v>77300</v>
      </c>
      <c r="V68" s="103" t="s">
        <v>176</v>
      </c>
      <c r="W68" s="103" t="s">
        <v>218</v>
      </c>
      <c r="X68" s="103" t="s">
        <v>24</v>
      </c>
      <c r="Y68" s="104">
        <v>43294</v>
      </c>
      <c r="Z68" s="105">
        <f t="shared" si="11"/>
        <v>77300</v>
      </c>
      <c r="AA68" s="105">
        <v>78600</v>
      </c>
      <c r="AB68" s="106" t="s">
        <v>217</v>
      </c>
    </row>
    <row r="69" spans="1:28" ht="49.5" x14ac:dyDescent="0.25">
      <c r="A69" s="27">
        <v>62</v>
      </c>
      <c r="B69" s="28" t="s">
        <v>45</v>
      </c>
      <c r="C69" s="29" t="s">
        <v>336</v>
      </c>
      <c r="D69" s="30" t="s">
        <v>318</v>
      </c>
      <c r="E69" s="30" t="s">
        <v>1766</v>
      </c>
      <c r="F69" s="29" t="s">
        <v>242</v>
      </c>
      <c r="G69" s="31" t="s">
        <v>1744</v>
      </c>
      <c r="H69" s="31" t="s">
        <v>1660</v>
      </c>
      <c r="I69" s="32" t="s">
        <v>243</v>
      </c>
      <c r="J69" s="98" t="s">
        <v>58</v>
      </c>
      <c r="K69" s="98"/>
      <c r="L69" s="98">
        <v>13</v>
      </c>
      <c r="M69" s="99">
        <v>13</v>
      </c>
      <c r="N69" s="100" t="s">
        <v>319</v>
      </c>
      <c r="O69" s="101">
        <v>55000</v>
      </c>
      <c r="P69" s="101">
        <v>17217.391304347799</v>
      </c>
      <c r="Q69" s="102">
        <v>72200</v>
      </c>
      <c r="R69" s="102">
        <f t="shared" si="8"/>
        <v>22382.608695652136</v>
      </c>
      <c r="S69" s="102">
        <v>0</v>
      </c>
      <c r="T69" s="102">
        <f t="shared" si="9"/>
        <v>77382.608695652132</v>
      </c>
      <c r="U69" s="102">
        <f t="shared" si="10"/>
        <v>77300</v>
      </c>
      <c r="V69" s="103" t="s">
        <v>176</v>
      </c>
      <c r="W69" s="103" t="s">
        <v>218</v>
      </c>
      <c r="X69" s="103" t="s">
        <v>24</v>
      </c>
      <c r="Y69" s="104">
        <v>43294</v>
      </c>
      <c r="Z69" s="105">
        <f t="shared" si="11"/>
        <v>77300</v>
      </c>
      <c r="AA69" s="105">
        <v>78600</v>
      </c>
      <c r="AB69" s="106" t="s">
        <v>217</v>
      </c>
    </row>
    <row r="70" spans="1:28" ht="49.5" x14ac:dyDescent="0.25">
      <c r="A70" s="27">
        <v>63</v>
      </c>
      <c r="B70" s="28" t="s">
        <v>46</v>
      </c>
      <c r="C70" s="29" t="s">
        <v>341</v>
      </c>
      <c r="D70" s="30" t="s">
        <v>318</v>
      </c>
      <c r="E70" s="30" t="s">
        <v>1766</v>
      </c>
      <c r="F70" s="29" t="s">
        <v>295</v>
      </c>
      <c r="G70" s="31" t="s">
        <v>1745</v>
      </c>
      <c r="H70" s="31" t="s">
        <v>1665</v>
      </c>
      <c r="I70" s="32" t="s">
        <v>296</v>
      </c>
      <c r="J70" s="98" t="s">
        <v>58</v>
      </c>
      <c r="K70" s="98"/>
      <c r="L70" s="98">
        <v>13</v>
      </c>
      <c r="M70" s="99">
        <v>13</v>
      </c>
      <c r="N70" s="100" t="s">
        <v>319</v>
      </c>
      <c r="O70" s="101">
        <v>55000</v>
      </c>
      <c r="P70" s="101">
        <v>17217.391304347799</v>
      </c>
      <c r="Q70" s="102">
        <v>72200</v>
      </c>
      <c r="R70" s="102">
        <f t="shared" si="8"/>
        <v>22382.608695652136</v>
      </c>
      <c r="S70" s="102">
        <v>0</v>
      </c>
      <c r="T70" s="102">
        <f t="shared" si="9"/>
        <v>77382.608695652132</v>
      </c>
      <c r="U70" s="102">
        <f t="shared" si="10"/>
        <v>77300</v>
      </c>
      <c r="V70" s="103" t="s">
        <v>176</v>
      </c>
      <c r="W70" s="103" t="s">
        <v>218</v>
      </c>
      <c r="X70" s="103" t="s">
        <v>24</v>
      </c>
      <c r="Y70" s="104">
        <v>43294</v>
      </c>
      <c r="Z70" s="105">
        <f t="shared" si="11"/>
        <v>77300</v>
      </c>
      <c r="AA70" s="105">
        <v>78600</v>
      </c>
      <c r="AB70" s="106" t="s">
        <v>217</v>
      </c>
    </row>
    <row r="71" spans="1:28" ht="33" x14ac:dyDescent="0.25">
      <c r="A71" s="27">
        <v>64</v>
      </c>
      <c r="B71" s="28" t="s">
        <v>48</v>
      </c>
      <c r="C71" s="29" t="s">
        <v>339</v>
      </c>
      <c r="D71" s="30" t="s">
        <v>318</v>
      </c>
      <c r="E71" s="30" t="s">
        <v>1766</v>
      </c>
      <c r="F71" s="29" t="s">
        <v>289</v>
      </c>
      <c r="G71" s="31" t="s">
        <v>1747</v>
      </c>
      <c r="H71" s="31" t="s">
        <v>1671</v>
      </c>
      <c r="I71" s="32" t="s">
        <v>290</v>
      </c>
      <c r="J71" s="98" t="s">
        <v>58</v>
      </c>
      <c r="K71" s="98"/>
      <c r="L71" s="98">
        <v>13</v>
      </c>
      <c r="M71" s="99">
        <v>13</v>
      </c>
      <c r="N71" s="100" t="s">
        <v>319</v>
      </c>
      <c r="O71" s="101">
        <v>55000</v>
      </c>
      <c r="P71" s="101">
        <v>17217.391304347799</v>
      </c>
      <c r="Q71" s="102">
        <v>72200</v>
      </c>
      <c r="R71" s="102">
        <f t="shared" si="8"/>
        <v>22382.608695652136</v>
      </c>
      <c r="S71" s="102">
        <v>0</v>
      </c>
      <c r="T71" s="102">
        <f t="shared" si="9"/>
        <v>77382.608695652132</v>
      </c>
      <c r="U71" s="102">
        <f t="shared" si="10"/>
        <v>77300</v>
      </c>
      <c r="V71" s="103" t="s">
        <v>176</v>
      </c>
      <c r="W71" s="103" t="s">
        <v>218</v>
      </c>
      <c r="X71" s="103" t="s">
        <v>24</v>
      </c>
      <c r="Y71" s="104">
        <v>43294</v>
      </c>
      <c r="Z71" s="105">
        <f t="shared" si="11"/>
        <v>77300</v>
      </c>
      <c r="AA71" s="105">
        <v>78600</v>
      </c>
      <c r="AB71" s="106" t="s">
        <v>217</v>
      </c>
    </row>
    <row r="72" spans="1:28" ht="33" x14ac:dyDescent="0.25">
      <c r="A72" s="27">
        <v>65</v>
      </c>
      <c r="B72" s="28" t="s">
        <v>49</v>
      </c>
      <c r="C72" s="29" t="s">
        <v>334</v>
      </c>
      <c r="D72" s="30" t="s">
        <v>318</v>
      </c>
      <c r="E72" s="30" t="s">
        <v>1766</v>
      </c>
      <c r="F72" s="29" t="s">
        <v>274</v>
      </c>
      <c r="G72" s="31" t="s">
        <v>1748</v>
      </c>
      <c r="H72" s="31" t="s">
        <v>1675</v>
      </c>
      <c r="I72" s="32" t="s">
        <v>275</v>
      </c>
      <c r="J72" s="98" t="s">
        <v>58</v>
      </c>
      <c r="K72" s="98"/>
      <c r="L72" s="98">
        <v>13</v>
      </c>
      <c r="M72" s="99">
        <v>13</v>
      </c>
      <c r="N72" s="100" t="s">
        <v>319</v>
      </c>
      <c r="O72" s="101">
        <v>55000</v>
      </c>
      <c r="P72" s="101">
        <v>17217.391304347799</v>
      </c>
      <c r="Q72" s="102">
        <v>72200</v>
      </c>
      <c r="R72" s="102">
        <f t="shared" si="8"/>
        <v>22382.608695652136</v>
      </c>
      <c r="S72" s="102">
        <v>0</v>
      </c>
      <c r="T72" s="102">
        <f t="shared" si="9"/>
        <v>77382.608695652132</v>
      </c>
      <c r="U72" s="102">
        <f t="shared" si="10"/>
        <v>77300</v>
      </c>
      <c r="V72" s="103" t="s">
        <v>176</v>
      </c>
      <c r="W72" s="103" t="s">
        <v>218</v>
      </c>
      <c r="X72" s="103" t="s">
        <v>24</v>
      </c>
      <c r="Y72" s="104">
        <v>43294</v>
      </c>
      <c r="Z72" s="105">
        <f t="shared" si="11"/>
        <v>77300</v>
      </c>
      <c r="AA72" s="105">
        <v>78600</v>
      </c>
      <c r="AB72" s="106" t="s">
        <v>217</v>
      </c>
    </row>
    <row r="73" spans="1:28" ht="33" x14ac:dyDescent="0.25">
      <c r="A73" s="27">
        <v>66</v>
      </c>
      <c r="B73" s="28" t="s">
        <v>159</v>
      </c>
      <c r="C73" s="29" t="s">
        <v>332</v>
      </c>
      <c r="D73" s="30" t="s">
        <v>318</v>
      </c>
      <c r="E73" s="30" t="s">
        <v>1766</v>
      </c>
      <c r="F73" s="29" t="s">
        <v>268</v>
      </c>
      <c r="G73" s="31" t="s">
        <v>1749</v>
      </c>
      <c r="H73" s="31" t="s">
        <v>1679</v>
      </c>
      <c r="I73" s="32" t="s">
        <v>269</v>
      </c>
      <c r="J73" s="98" t="s">
        <v>58</v>
      </c>
      <c r="K73" s="98"/>
      <c r="L73" s="98">
        <v>13</v>
      </c>
      <c r="M73" s="99">
        <v>13</v>
      </c>
      <c r="N73" s="100" t="s">
        <v>319</v>
      </c>
      <c r="O73" s="101">
        <v>55000</v>
      </c>
      <c r="P73" s="101">
        <v>17217.391304347799</v>
      </c>
      <c r="Q73" s="102">
        <v>72200</v>
      </c>
      <c r="R73" s="102">
        <f t="shared" si="8"/>
        <v>22382.608695652136</v>
      </c>
      <c r="S73" s="102">
        <v>0</v>
      </c>
      <c r="T73" s="102">
        <f t="shared" si="9"/>
        <v>77382.608695652132</v>
      </c>
      <c r="U73" s="102">
        <f t="shared" si="10"/>
        <v>77300</v>
      </c>
      <c r="V73" s="103" t="s">
        <v>176</v>
      </c>
      <c r="W73" s="103" t="s">
        <v>218</v>
      </c>
      <c r="X73" s="103" t="s">
        <v>24</v>
      </c>
      <c r="Y73" s="104">
        <v>43294</v>
      </c>
      <c r="Z73" s="105">
        <f t="shared" si="11"/>
        <v>77300</v>
      </c>
      <c r="AA73" s="105">
        <v>78600</v>
      </c>
      <c r="AB73" s="106" t="s">
        <v>217</v>
      </c>
    </row>
    <row r="74" spans="1:28" ht="33" x14ac:dyDescent="0.25">
      <c r="A74" s="27">
        <v>67</v>
      </c>
      <c r="B74" s="28" t="s">
        <v>160</v>
      </c>
      <c r="C74" s="29" t="s">
        <v>340</v>
      </c>
      <c r="D74" s="30" t="s">
        <v>318</v>
      </c>
      <c r="E74" s="30" t="s">
        <v>1766</v>
      </c>
      <c r="F74" s="29" t="s">
        <v>292</v>
      </c>
      <c r="G74" s="31" t="s">
        <v>1750</v>
      </c>
      <c r="H74" s="31" t="s">
        <v>1683</v>
      </c>
      <c r="I74" s="32" t="s">
        <v>293</v>
      </c>
      <c r="J74" s="98" t="s">
        <v>58</v>
      </c>
      <c r="K74" s="98"/>
      <c r="L74" s="98">
        <v>13</v>
      </c>
      <c r="M74" s="99">
        <v>13</v>
      </c>
      <c r="N74" s="100" t="s">
        <v>319</v>
      </c>
      <c r="O74" s="101">
        <v>55000</v>
      </c>
      <c r="P74" s="101">
        <v>17217.391304347799</v>
      </c>
      <c r="Q74" s="102">
        <v>72200</v>
      </c>
      <c r="R74" s="102">
        <f t="shared" si="8"/>
        <v>22382.608695652136</v>
      </c>
      <c r="S74" s="102">
        <v>0</v>
      </c>
      <c r="T74" s="102">
        <f t="shared" si="9"/>
        <v>77382.608695652132</v>
      </c>
      <c r="U74" s="102">
        <f t="shared" si="10"/>
        <v>77300</v>
      </c>
      <c r="V74" s="103" t="s">
        <v>176</v>
      </c>
      <c r="W74" s="103" t="s">
        <v>218</v>
      </c>
      <c r="X74" s="103" t="s">
        <v>24</v>
      </c>
      <c r="Y74" s="104">
        <v>43294</v>
      </c>
      <c r="Z74" s="105">
        <f t="shared" si="11"/>
        <v>77300</v>
      </c>
      <c r="AA74" s="105">
        <v>78600</v>
      </c>
      <c r="AB74" s="106" t="s">
        <v>217</v>
      </c>
    </row>
    <row r="75" spans="1:28" ht="33" x14ac:dyDescent="0.25">
      <c r="A75" s="27">
        <v>68</v>
      </c>
      <c r="B75" s="28" t="s">
        <v>50</v>
      </c>
      <c r="C75" s="29" t="s">
        <v>335</v>
      </c>
      <c r="D75" s="30" t="s">
        <v>318</v>
      </c>
      <c r="E75" s="30" t="s">
        <v>1766</v>
      </c>
      <c r="F75" s="29" t="s">
        <v>277</v>
      </c>
      <c r="G75" s="31" t="s">
        <v>1751</v>
      </c>
      <c r="H75" s="31" t="s">
        <v>1687</v>
      </c>
      <c r="I75" s="32" t="s">
        <v>278</v>
      </c>
      <c r="J75" s="98" t="s">
        <v>58</v>
      </c>
      <c r="K75" s="98"/>
      <c r="L75" s="98">
        <v>13</v>
      </c>
      <c r="M75" s="99">
        <v>13</v>
      </c>
      <c r="N75" s="100" t="s">
        <v>319</v>
      </c>
      <c r="O75" s="101">
        <v>55000</v>
      </c>
      <c r="P75" s="101">
        <v>17217.391304347799</v>
      </c>
      <c r="Q75" s="102">
        <v>72200</v>
      </c>
      <c r="R75" s="102">
        <f t="shared" si="8"/>
        <v>22382.608695652136</v>
      </c>
      <c r="S75" s="102">
        <v>0</v>
      </c>
      <c r="T75" s="102">
        <f t="shared" si="9"/>
        <v>77382.608695652132</v>
      </c>
      <c r="U75" s="102">
        <f t="shared" si="10"/>
        <v>77300</v>
      </c>
      <c r="V75" s="103" t="s">
        <v>176</v>
      </c>
      <c r="W75" s="103" t="s">
        <v>218</v>
      </c>
      <c r="X75" s="103" t="s">
        <v>24</v>
      </c>
      <c r="Y75" s="104">
        <v>43294</v>
      </c>
      <c r="Z75" s="105">
        <f t="shared" si="11"/>
        <v>77300</v>
      </c>
      <c r="AA75" s="105">
        <v>78600</v>
      </c>
      <c r="AB75" s="106" t="s">
        <v>217</v>
      </c>
    </row>
    <row r="76" spans="1:28" ht="33" x14ac:dyDescent="0.25">
      <c r="A76" s="27">
        <v>69</v>
      </c>
      <c r="B76" s="28" t="s">
        <v>90</v>
      </c>
      <c r="C76" s="31" t="s">
        <v>337</v>
      </c>
      <c r="D76" s="31" t="s">
        <v>318</v>
      </c>
      <c r="E76" s="30" t="s">
        <v>1766</v>
      </c>
      <c r="F76" s="31" t="s">
        <v>280</v>
      </c>
      <c r="G76" s="31" t="s">
        <v>1753</v>
      </c>
      <c r="H76" s="31" t="s">
        <v>1694</v>
      </c>
      <c r="I76" s="31" t="s">
        <v>281</v>
      </c>
      <c r="J76" s="100" t="s">
        <v>58</v>
      </c>
      <c r="K76" s="99"/>
      <c r="L76" s="100">
        <v>13</v>
      </c>
      <c r="M76" s="100">
        <v>13</v>
      </c>
      <c r="N76" s="100" t="s">
        <v>319</v>
      </c>
      <c r="O76" s="100">
        <v>55000</v>
      </c>
      <c r="P76" s="100">
        <v>17217.391304347799</v>
      </c>
      <c r="Q76" s="100">
        <v>72200</v>
      </c>
      <c r="R76" s="100">
        <f t="shared" si="8"/>
        <v>22382.608695652136</v>
      </c>
      <c r="S76" s="102">
        <v>0</v>
      </c>
      <c r="T76" s="100">
        <f t="shared" si="9"/>
        <v>77382.608695652132</v>
      </c>
      <c r="U76" s="100">
        <f t="shared" si="10"/>
        <v>77300</v>
      </c>
      <c r="V76" s="100" t="s">
        <v>176</v>
      </c>
      <c r="W76" s="100" t="s">
        <v>218</v>
      </c>
      <c r="X76" s="100" t="s">
        <v>24</v>
      </c>
      <c r="Y76" s="100">
        <v>43294</v>
      </c>
      <c r="Z76" s="105">
        <f t="shared" si="11"/>
        <v>77300</v>
      </c>
      <c r="AA76" s="107">
        <v>78600</v>
      </c>
      <c r="AB76" s="108" t="s">
        <v>217</v>
      </c>
    </row>
    <row r="77" spans="1:28" ht="33" x14ac:dyDescent="0.25">
      <c r="A77" s="27">
        <v>70</v>
      </c>
      <c r="B77" s="28" t="s">
        <v>47</v>
      </c>
      <c r="C77" s="29" t="s">
        <v>376</v>
      </c>
      <c r="D77" s="30" t="s">
        <v>346</v>
      </c>
      <c r="E77" s="30" t="s">
        <v>1766</v>
      </c>
      <c r="F77" s="29" t="s">
        <v>315</v>
      </c>
      <c r="G77" s="31" t="s">
        <v>1722</v>
      </c>
      <c r="H77" s="31" t="s">
        <v>1597</v>
      </c>
      <c r="I77" s="32" t="s">
        <v>316</v>
      </c>
      <c r="J77" s="98" t="s">
        <v>58</v>
      </c>
      <c r="K77" s="98"/>
      <c r="L77" s="98">
        <v>29</v>
      </c>
      <c r="M77" s="99">
        <v>29</v>
      </c>
      <c r="N77" s="100" t="s">
        <v>347</v>
      </c>
      <c r="O77" s="101">
        <v>51591</v>
      </c>
      <c r="P77" s="101">
        <v>16752.5217391304</v>
      </c>
      <c r="Q77" s="102">
        <v>68300</v>
      </c>
      <c r="R77" s="102">
        <f t="shared" ref="R77:R96" si="12">+P77/1800000*2340000</f>
        <v>21778.278260869516</v>
      </c>
      <c r="S77" s="102">
        <v>0</v>
      </c>
      <c r="T77" s="102">
        <f t="shared" ref="T77:T96" si="13">+O77+R77+S77</f>
        <v>73369.278260869512</v>
      </c>
      <c r="U77" s="102">
        <f t="shared" ref="U77:U96" si="14">ROUNDDOWN(T77,-2)</f>
        <v>73300</v>
      </c>
      <c r="V77" s="103" t="s">
        <v>176</v>
      </c>
      <c r="W77" s="103" t="s">
        <v>348</v>
      </c>
      <c r="X77" s="103" t="s">
        <v>24</v>
      </c>
      <c r="Y77" s="104">
        <v>43294</v>
      </c>
      <c r="Z77" s="105">
        <f t="shared" ref="Z77:Z96" si="15">U77</f>
        <v>73300</v>
      </c>
      <c r="AA77" s="105">
        <v>74500</v>
      </c>
      <c r="AB77" s="106" t="s">
        <v>217</v>
      </c>
    </row>
    <row r="78" spans="1:28" ht="33" x14ac:dyDescent="0.25">
      <c r="A78" s="27">
        <v>71</v>
      </c>
      <c r="B78" s="28" t="s">
        <v>161</v>
      </c>
      <c r="C78" s="29" t="s">
        <v>352</v>
      </c>
      <c r="D78" s="30" t="s">
        <v>346</v>
      </c>
      <c r="E78" s="30" t="s">
        <v>1766</v>
      </c>
      <c r="F78" s="29" t="s">
        <v>322</v>
      </c>
      <c r="G78" s="31" t="s">
        <v>1725</v>
      </c>
      <c r="H78" s="31" t="s">
        <v>1599</v>
      </c>
      <c r="I78" s="32" t="s">
        <v>323</v>
      </c>
      <c r="J78" s="98" t="s">
        <v>58</v>
      </c>
      <c r="K78" s="98"/>
      <c r="L78" s="98">
        <v>29</v>
      </c>
      <c r="M78" s="99">
        <v>29</v>
      </c>
      <c r="N78" s="100" t="s">
        <v>347</v>
      </c>
      <c r="O78" s="101">
        <v>51591</v>
      </c>
      <c r="P78" s="101">
        <v>16752.5217391304</v>
      </c>
      <c r="Q78" s="102">
        <v>68300</v>
      </c>
      <c r="R78" s="102">
        <f t="shared" si="12"/>
        <v>21778.278260869516</v>
      </c>
      <c r="S78" s="102">
        <v>0</v>
      </c>
      <c r="T78" s="102">
        <f t="shared" si="13"/>
        <v>73369.278260869512</v>
      </c>
      <c r="U78" s="102">
        <f t="shared" si="14"/>
        <v>73300</v>
      </c>
      <c r="V78" s="103" t="s">
        <v>176</v>
      </c>
      <c r="W78" s="103" t="s">
        <v>348</v>
      </c>
      <c r="X78" s="103" t="s">
        <v>35</v>
      </c>
      <c r="Y78" s="104">
        <v>43294</v>
      </c>
      <c r="Z78" s="105">
        <f t="shared" si="15"/>
        <v>73300</v>
      </c>
      <c r="AA78" s="105">
        <v>74500</v>
      </c>
      <c r="AB78" s="106" t="s">
        <v>217</v>
      </c>
    </row>
    <row r="79" spans="1:28" ht="33" x14ac:dyDescent="0.25">
      <c r="A79" s="27">
        <v>72</v>
      </c>
      <c r="B79" s="28" t="s">
        <v>129</v>
      </c>
      <c r="C79" s="29" t="s">
        <v>356</v>
      </c>
      <c r="D79" s="30" t="s">
        <v>346</v>
      </c>
      <c r="E79" s="30" t="s">
        <v>1766</v>
      </c>
      <c r="F79" s="29" t="s">
        <v>265</v>
      </c>
      <c r="G79" s="31" t="s">
        <v>1726</v>
      </c>
      <c r="H79" s="31" t="s">
        <v>1601</v>
      </c>
      <c r="I79" s="32" t="s">
        <v>266</v>
      </c>
      <c r="J79" s="98" t="s">
        <v>23</v>
      </c>
      <c r="K79" s="98"/>
      <c r="L79" s="98">
        <v>29</v>
      </c>
      <c r="M79" s="99">
        <v>29</v>
      </c>
      <c r="N79" s="100" t="s">
        <v>347</v>
      </c>
      <c r="O79" s="101">
        <v>51591</v>
      </c>
      <c r="P79" s="101">
        <v>16752.5217391304</v>
      </c>
      <c r="Q79" s="102">
        <v>68300</v>
      </c>
      <c r="R79" s="102">
        <f t="shared" si="12"/>
        <v>21778.278260869516</v>
      </c>
      <c r="S79" s="102">
        <v>0</v>
      </c>
      <c r="T79" s="102">
        <f t="shared" si="13"/>
        <v>73369.278260869512</v>
      </c>
      <c r="U79" s="102">
        <f t="shared" si="14"/>
        <v>73300</v>
      </c>
      <c r="V79" s="103" t="s">
        <v>176</v>
      </c>
      <c r="W79" s="103" t="s">
        <v>348</v>
      </c>
      <c r="X79" s="103" t="s">
        <v>35</v>
      </c>
      <c r="Y79" s="104">
        <v>43294</v>
      </c>
      <c r="Z79" s="105">
        <f t="shared" si="15"/>
        <v>73300</v>
      </c>
      <c r="AA79" s="105">
        <v>74500</v>
      </c>
      <c r="AB79" s="106" t="s">
        <v>217</v>
      </c>
    </row>
    <row r="80" spans="1:28" ht="33" x14ac:dyDescent="0.25">
      <c r="A80" s="27">
        <v>73</v>
      </c>
      <c r="B80" s="28" t="s">
        <v>130</v>
      </c>
      <c r="C80" s="29" t="s">
        <v>353</v>
      </c>
      <c r="D80" s="30" t="s">
        <v>346</v>
      </c>
      <c r="E80" s="30" t="s">
        <v>1766</v>
      </c>
      <c r="F80" s="29" t="s">
        <v>256</v>
      </c>
      <c r="G80" s="31" t="s">
        <v>1727</v>
      </c>
      <c r="H80" s="31" t="s">
        <v>1608</v>
      </c>
      <c r="I80" s="32" t="s">
        <v>257</v>
      </c>
      <c r="J80" s="98" t="s">
        <v>58</v>
      </c>
      <c r="K80" s="98"/>
      <c r="L80" s="98">
        <v>29</v>
      </c>
      <c r="M80" s="99">
        <v>29</v>
      </c>
      <c r="N80" s="100" t="s">
        <v>347</v>
      </c>
      <c r="O80" s="101">
        <v>51591</v>
      </c>
      <c r="P80" s="101">
        <v>16752.5217391304</v>
      </c>
      <c r="Q80" s="102">
        <v>68300</v>
      </c>
      <c r="R80" s="102">
        <f t="shared" si="12"/>
        <v>21778.278260869516</v>
      </c>
      <c r="S80" s="102">
        <v>0</v>
      </c>
      <c r="T80" s="102">
        <f t="shared" si="13"/>
        <v>73369.278260869512</v>
      </c>
      <c r="U80" s="102">
        <f t="shared" si="14"/>
        <v>73300</v>
      </c>
      <c r="V80" s="103" t="s">
        <v>176</v>
      </c>
      <c r="W80" s="103" t="s">
        <v>348</v>
      </c>
      <c r="X80" s="103" t="s">
        <v>35</v>
      </c>
      <c r="Y80" s="104">
        <v>43294</v>
      </c>
      <c r="Z80" s="105">
        <f t="shared" si="15"/>
        <v>73300</v>
      </c>
      <c r="AA80" s="105">
        <v>74500</v>
      </c>
      <c r="AB80" s="106" t="s">
        <v>217</v>
      </c>
    </row>
    <row r="81" spans="1:28" ht="33" x14ac:dyDescent="0.25">
      <c r="A81" s="27">
        <v>74</v>
      </c>
      <c r="B81" s="28" t="s">
        <v>51</v>
      </c>
      <c r="C81" s="29" t="s">
        <v>355</v>
      </c>
      <c r="D81" s="30" t="s">
        <v>346</v>
      </c>
      <c r="E81" s="30" t="s">
        <v>1766</v>
      </c>
      <c r="F81" s="29" t="s">
        <v>262</v>
      </c>
      <c r="G81" s="31" t="s">
        <v>1728</v>
      </c>
      <c r="H81" s="31" t="s">
        <v>1614</v>
      </c>
      <c r="I81" s="32" t="s">
        <v>263</v>
      </c>
      <c r="J81" s="98" t="s">
        <v>58</v>
      </c>
      <c r="K81" s="98"/>
      <c r="L81" s="98">
        <v>29</v>
      </c>
      <c r="M81" s="99">
        <v>29</v>
      </c>
      <c r="N81" s="100" t="s">
        <v>347</v>
      </c>
      <c r="O81" s="101">
        <v>51591</v>
      </c>
      <c r="P81" s="101">
        <v>16752.5217391304</v>
      </c>
      <c r="Q81" s="102">
        <v>68300</v>
      </c>
      <c r="R81" s="102">
        <f t="shared" si="12"/>
        <v>21778.278260869516</v>
      </c>
      <c r="S81" s="102">
        <v>0</v>
      </c>
      <c r="T81" s="102">
        <f t="shared" si="13"/>
        <v>73369.278260869512</v>
      </c>
      <c r="U81" s="102">
        <f t="shared" si="14"/>
        <v>73300</v>
      </c>
      <c r="V81" s="103" t="s">
        <v>176</v>
      </c>
      <c r="W81" s="103" t="s">
        <v>348</v>
      </c>
      <c r="X81" s="103" t="s">
        <v>35</v>
      </c>
      <c r="Y81" s="104">
        <v>43294</v>
      </c>
      <c r="Z81" s="105">
        <f t="shared" si="15"/>
        <v>73300</v>
      </c>
      <c r="AA81" s="105">
        <v>74500</v>
      </c>
      <c r="AB81" s="106" t="s">
        <v>217</v>
      </c>
    </row>
    <row r="82" spans="1:28" ht="33" x14ac:dyDescent="0.25">
      <c r="A82" s="27">
        <v>75</v>
      </c>
      <c r="B82" s="28" t="s">
        <v>104</v>
      </c>
      <c r="C82" s="29" t="s">
        <v>354</v>
      </c>
      <c r="D82" s="30" t="s">
        <v>346</v>
      </c>
      <c r="E82" s="30" t="s">
        <v>1766</v>
      </c>
      <c r="F82" s="29" t="s">
        <v>259</v>
      </c>
      <c r="G82" s="31" t="s">
        <v>1729</v>
      </c>
      <c r="H82" s="31" t="s">
        <v>1618</v>
      </c>
      <c r="I82" s="32" t="s">
        <v>260</v>
      </c>
      <c r="J82" s="98" t="s">
        <v>58</v>
      </c>
      <c r="K82" s="98"/>
      <c r="L82" s="98">
        <v>29</v>
      </c>
      <c r="M82" s="99">
        <v>29</v>
      </c>
      <c r="N82" s="100" t="s">
        <v>347</v>
      </c>
      <c r="O82" s="101">
        <v>51591</v>
      </c>
      <c r="P82" s="101">
        <v>16752.5217391304</v>
      </c>
      <c r="Q82" s="102">
        <v>68300</v>
      </c>
      <c r="R82" s="102">
        <f t="shared" si="12"/>
        <v>21778.278260869516</v>
      </c>
      <c r="S82" s="102">
        <v>0</v>
      </c>
      <c r="T82" s="102">
        <f t="shared" si="13"/>
        <v>73369.278260869512</v>
      </c>
      <c r="U82" s="102">
        <f t="shared" si="14"/>
        <v>73300</v>
      </c>
      <c r="V82" s="103" t="s">
        <v>176</v>
      </c>
      <c r="W82" s="103" t="s">
        <v>348</v>
      </c>
      <c r="X82" s="103" t="s">
        <v>35</v>
      </c>
      <c r="Y82" s="104">
        <v>43294</v>
      </c>
      <c r="Z82" s="105">
        <f t="shared" si="15"/>
        <v>73300</v>
      </c>
      <c r="AA82" s="105">
        <v>74500</v>
      </c>
      <c r="AB82" s="106" t="s">
        <v>217</v>
      </c>
    </row>
    <row r="83" spans="1:28" ht="33" x14ac:dyDescent="0.25">
      <c r="A83" s="27">
        <v>76</v>
      </c>
      <c r="B83" s="28" t="s">
        <v>80</v>
      </c>
      <c r="C83" s="29" t="s">
        <v>370</v>
      </c>
      <c r="D83" s="30" t="s">
        <v>346</v>
      </c>
      <c r="E83" s="30" t="s">
        <v>1766</v>
      </c>
      <c r="F83" s="29" t="s">
        <v>283</v>
      </c>
      <c r="G83" s="31" t="s">
        <v>1731</v>
      </c>
      <c r="H83" s="31" t="s">
        <v>1622</v>
      </c>
      <c r="I83" s="32" t="s">
        <v>284</v>
      </c>
      <c r="J83" s="98" t="s">
        <v>58</v>
      </c>
      <c r="K83" s="98"/>
      <c r="L83" s="98">
        <v>29</v>
      </c>
      <c r="M83" s="99">
        <v>29</v>
      </c>
      <c r="N83" s="100" t="s">
        <v>347</v>
      </c>
      <c r="O83" s="101">
        <v>51591</v>
      </c>
      <c r="P83" s="101">
        <v>16752.5217391304</v>
      </c>
      <c r="Q83" s="102">
        <v>68300</v>
      </c>
      <c r="R83" s="102">
        <f t="shared" si="12"/>
        <v>21778.278260869516</v>
      </c>
      <c r="S83" s="102">
        <v>0</v>
      </c>
      <c r="T83" s="102">
        <f t="shared" si="13"/>
        <v>73369.278260869512</v>
      </c>
      <c r="U83" s="102">
        <f t="shared" si="14"/>
        <v>73300</v>
      </c>
      <c r="V83" s="103" t="s">
        <v>176</v>
      </c>
      <c r="W83" s="103" t="s">
        <v>348</v>
      </c>
      <c r="X83" s="103" t="s">
        <v>35</v>
      </c>
      <c r="Y83" s="104">
        <v>43294</v>
      </c>
      <c r="Z83" s="105">
        <f t="shared" si="15"/>
        <v>73300</v>
      </c>
      <c r="AA83" s="105">
        <v>74500</v>
      </c>
      <c r="AB83" s="106" t="s">
        <v>217</v>
      </c>
    </row>
    <row r="84" spans="1:28" ht="33" x14ac:dyDescent="0.25">
      <c r="A84" s="27">
        <v>77</v>
      </c>
      <c r="B84" s="28" t="s">
        <v>140</v>
      </c>
      <c r="C84" s="29" t="s">
        <v>368</v>
      </c>
      <c r="D84" s="30" t="s">
        <v>346</v>
      </c>
      <c r="E84" s="30" t="s">
        <v>1766</v>
      </c>
      <c r="F84" s="29" t="s">
        <v>245</v>
      </c>
      <c r="G84" s="31" t="s">
        <v>1732</v>
      </c>
      <c r="H84" s="31" t="s">
        <v>1626</v>
      </c>
      <c r="I84" s="32" t="s">
        <v>246</v>
      </c>
      <c r="J84" s="98" t="s">
        <v>23</v>
      </c>
      <c r="K84" s="98"/>
      <c r="L84" s="98">
        <v>29</v>
      </c>
      <c r="M84" s="99">
        <v>29</v>
      </c>
      <c r="N84" s="100" t="s">
        <v>347</v>
      </c>
      <c r="O84" s="101">
        <v>51591</v>
      </c>
      <c r="P84" s="101">
        <v>16752.5217391304</v>
      </c>
      <c r="Q84" s="102">
        <v>68300</v>
      </c>
      <c r="R84" s="102">
        <f t="shared" si="12"/>
        <v>21778.278260869516</v>
      </c>
      <c r="S84" s="102">
        <v>0</v>
      </c>
      <c r="T84" s="102">
        <f t="shared" si="13"/>
        <v>73369.278260869512</v>
      </c>
      <c r="U84" s="102">
        <f t="shared" si="14"/>
        <v>73300</v>
      </c>
      <c r="V84" s="103" t="s">
        <v>176</v>
      </c>
      <c r="W84" s="103" t="s">
        <v>348</v>
      </c>
      <c r="X84" s="103" t="s">
        <v>24</v>
      </c>
      <c r="Y84" s="104">
        <v>43294</v>
      </c>
      <c r="Z84" s="105">
        <f t="shared" si="15"/>
        <v>73300</v>
      </c>
      <c r="AA84" s="105">
        <v>74500</v>
      </c>
      <c r="AB84" s="106" t="s">
        <v>217</v>
      </c>
    </row>
    <row r="85" spans="1:28" ht="33" x14ac:dyDescent="0.25">
      <c r="A85" s="27">
        <v>78</v>
      </c>
      <c r="B85" s="28" t="s">
        <v>99</v>
      </c>
      <c r="C85" s="29" t="s">
        <v>367</v>
      </c>
      <c r="D85" s="30" t="s">
        <v>346</v>
      </c>
      <c r="E85" s="30" t="s">
        <v>1766</v>
      </c>
      <c r="F85" s="29" t="s">
        <v>310</v>
      </c>
      <c r="G85" s="31" t="s">
        <v>1733</v>
      </c>
      <c r="H85" s="31" t="s">
        <v>1628</v>
      </c>
      <c r="I85" s="32" t="s">
        <v>311</v>
      </c>
      <c r="J85" s="98" t="s">
        <v>58</v>
      </c>
      <c r="K85" s="98"/>
      <c r="L85" s="98">
        <v>29</v>
      </c>
      <c r="M85" s="99">
        <v>29</v>
      </c>
      <c r="N85" s="100" t="s">
        <v>347</v>
      </c>
      <c r="O85" s="101">
        <v>51591</v>
      </c>
      <c r="P85" s="101">
        <v>16752.5217391304</v>
      </c>
      <c r="Q85" s="102">
        <v>68300</v>
      </c>
      <c r="R85" s="102">
        <f t="shared" si="12"/>
        <v>21778.278260869516</v>
      </c>
      <c r="S85" s="102">
        <v>0</v>
      </c>
      <c r="T85" s="102">
        <f t="shared" si="13"/>
        <v>73369.278260869512</v>
      </c>
      <c r="U85" s="102">
        <f t="shared" si="14"/>
        <v>73300</v>
      </c>
      <c r="V85" s="103" t="s">
        <v>176</v>
      </c>
      <c r="W85" s="103" t="s">
        <v>348</v>
      </c>
      <c r="X85" s="103" t="s">
        <v>24</v>
      </c>
      <c r="Y85" s="104">
        <v>43294</v>
      </c>
      <c r="Z85" s="105">
        <f t="shared" si="15"/>
        <v>73300</v>
      </c>
      <c r="AA85" s="105">
        <v>74500</v>
      </c>
      <c r="AB85" s="106" t="s">
        <v>217</v>
      </c>
    </row>
    <row r="86" spans="1:28" ht="33" x14ac:dyDescent="0.25">
      <c r="A86" s="27">
        <v>79</v>
      </c>
      <c r="B86" s="28" t="s">
        <v>148</v>
      </c>
      <c r="C86" s="29" t="s">
        <v>363</v>
      </c>
      <c r="D86" s="30" t="s">
        <v>346</v>
      </c>
      <c r="E86" s="30" t="s">
        <v>1766</v>
      </c>
      <c r="F86" s="29" t="s">
        <v>271</v>
      </c>
      <c r="G86" s="31" t="s">
        <v>1734</v>
      </c>
      <c r="H86" s="31" t="s">
        <v>1629</v>
      </c>
      <c r="I86" s="32" t="s">
        <v>272</v>
      </c>
      <c r="J86" s="98" t="s">
        <v>58</v>
      </c>
      <c r="K86" s="98"/>
      <c r="L86" s="98">
        <v>29</v>
      </c>
      <c r="M86" s="99">
        <v>29</v>
      </c>
      <c r="N86" s="100" t="s">
        <v>347</v>
      </c>
      <c r="O86" s="101">
        <v>51591</v>
      </c>
      <c r="P86" s="101">
        <v>16752.5217391304</v>
      </c>
      <c r="Q86" s="102">
        <v>68300</v>
      </c>
      <c r="R86" s="102">
        <f t="shared" si="12"/>
        <v>21778.278260869516</v>
      </c>
      <c r="S86" s="102">
        <v>0</v>
      </c>
      <c r="T86" s="102">
        <f t="shared" si="13"/>
        <v>73369.278260869512</v>
      </c>
      <c r="U86" s="102">
        <f t="shared" si="14"/>
        <v>73300</v>
      </c>
      <c r="V86" s="103" t="s">
        <v>176</v>
      </c>
      <c r="W86" s="103" t="s">
        <v>348</v>
      </c>
      <c r="X86" s="103" t="s">
        <v>35</v>
      </c>
      <c r="Y86" s="104">
        <v>43294</v>
      </c>
      <c r="Z86" s="105">
        <f t="shared" si="15"/>
        <v>73300</v>
      </c>
      <c r="AA86" s="105">
        <v>74500</v>
      </c>
      <c r="AB86" s="106" t="s">
        <v>217</v>
      </c>
    </row>
    <row r="87" spans="1:28" ht="33" x14ac:dyDescent="0.25">
      <c r="A87" s="27">
        <v>80</v>
      </c>
      <c r="B87" s="28" t="s">
        <v>133</v>
      </c>
      <c r="C87" s="29" t="s">
        <v>360</v>
      </c>
      <c r="D87" s="30" t="s">
        <v>346</v>
      </c>
      <c r="E87" s="30" t="s">
        <v>1766</v>
      </c>
      <c r="F87" s="29" t="s">
        <v>236</v>
      </c>
      <c r="G87" s="31" t="s">
        <v>1736</v>
      </c>
      <c r="H87" s="31" t="s">
        <v>1634</v>
      </c>
      <c r="I87" s="32" t="s">
        <v>237</v>
      </c>
      <c r="J87" s="98" t="s">
        <v>23</v>
      </c>
      <c r="K87" s="98"/>
      <c r="L87" s="98">
        <v>29</v>
      </c>
      <c r="M87" s="99">
        <v>29</v>
      </c>
      <c r="N87" s="100" t="s">
        <v>347</v>
      </c>
      <c r="O87" s="101">
        <v>51591</v>
      </c>
      <c r="P87" s="101">
        <v>16752.5217391304</v>
      </c>
      <c r="Q87" s="102">
        <v>68300</v>
      </c>
      <c r="R87" s="102">
        <f t="shared" si="12"/>
        <v>21778.278260869516</v>
      </c>
      <c r="S87" s="102">
        <v>0</v>
      </c>
      <c r="T87" s="102">
        <f t="shared" si="13"/>
        <v>73369.278260869512</v>
      </c>
      <c r="U87" s="102">
        <f t="shared" si="14"/>
        <v>73300</v>
      </c>
      <c r="V87" s="103" t="s">
        <v>176</v>
      </c>
      <c r="W87" s="103" t="s">
        <v>348</v>
      </c>
      <c r="X87" s="103" t="s">
        <v>24</v>
      </c>
      <c r="Y87" s="104">
        <v>43294</v>
      </c>
      <c r="Z87" s="105">
        <f t="shared" si="15"/>
        <v>73300</v>
      </c>
      <c r="AA87" s="105">
        <v>74500</v>
      </c>
      <c r="AB87" s="106" t="s">
        <v>217</v>
      </c>
    </row>
    <row r="88" spans="1:28" ht="33" x14ac:dyDescent="0.25">
      <c r="A88" s="27">
        <v>81</v>
      </c>
      <c r="B88" s="28" t="s">
        <v>134</v>
      </c>
      <c r="C88" s="29" t="s">
        <v>359</v>
      </c>
      <c r="D88" s="30" t="s">
        <v>346</v>
      </c>
      <c r="E88" s="30" t="s">
        <v>1766</v>
      </c>
      <c r="F88" s="29" t="s">
        <v>233</v>
      </c>
      <c r="G88" s="31" t="s">
        <v>1737</v>
      </c>
      <c r="H88" s="31" t="s">
        <v>1638</v>
      </c>
      <c r="I88" s="32" t="s">
        <v>234</v>
      </c>
      <c r="J88" s="98" t="s">
        <v>58</v>
      </c>
      <c r="K88" s="98"/>
      <c r="L88" s="98">
        <v>29</v>
      </c>
      <c r="M88" s="99">
        <v>29</v>
      </c>
      <c r="N88" s="100" t="s">
        <v>347</v>
      </c>
      <c r="O88" s="101">
        <v>51591</v>
      </c>
      <c r="P88" s="101">
        <v>16752.5217391304</v>
      </c>
      <c r="Q88" s="102">
        <v>68300</v>
      </c>
      <c r="R88" s="102">
        <f t="shared" si="12"/>
        <v>21778.278260869516</v>
      </c>
      <c r="S88" s="102">
        <v>0</v>
      </c>
      <c r="T88" s="102">
        <f t="shared" si="13"/>
        <v>73369.278260869512</v>
      </c>
      <c r="U88" s="102">
        <f t="shared" si="14"/>
        <v>73300</v>
      </c>
      <c r="V88" s="103" t="s">
        <v>176</v>
      </c>
      <c r="W88" s="103" t="s">
        <v>348</v>
      </c>
      <c r="X88" s="103" t="s">
        <v>24</v>
      </c>
      <c r="Y88" s="104">
        <v>43294</v>
      </c>
      <c r="Z88" s="105">
        <f t="shared" si="15"/>
        <v>73300</v>
      </c>
      <c r="AA88" s="105">
        <v>74500</v>
      </c>
      <c r="AB88" s="106" t="s">
        <v>217</v>
      </c>
    </row>
    <row r="89" spans="1:28" ht="33" x14ac:dyDescent="0.25">
      <c r="A89" s="27">
        <v>82</v>
      </c>
      <c r="B89" s="28" t="s">
        <v>131</v>
      </c>
      <c r="C89" s="29" t="s">
        <v>357</v>
      </c>
      <c r="D89" s="30" t="s">
        <v>346</v>
      </c>
      <c r="E89" s="30" t="s">
        <v>1766</v>
      </c>
      <c r="F89" s="29" t="s">
        <v>227</v>
      </c>
      <c r="G89" s="31" t="s">
        <v>1738</v>
      </c>
      <c r="H89" s="31" t="s">
        <v>1641</v>
      </c>
      <c r="I89" s="32" t="s">
        <v>228</v>
      </c>
      <c r="J89" s="98" t="s">
        <v>58</v>
      </c>
      <c r="K89" s="98"/>
      <c r="L89" s="98">
        <v>29</v>
      </c>
      <c r="M89" s="99">
        <v>29</v>
      </c>
      <c r="N89" s="100" t="s">
        <v>347</v>
      </c>
      <c r="O89" s="101">
        <v>51591</v>
      </c>
      <c r="P89" s="101">
        <v>16752.5217391304</v>
      </c>
      <c r="Q89" s="102">
        <v>68300</v>
      </c>
      <c r="R89" s="102">
        <f t="shared" si="12"/>
        <v>21778.278260869516</v>
      </c>
      <c r="S89" s="102">
        <v>0</v>
      </c>
      <c r="T89" s="102">
        <f t="shared" si="13"/>
        <v>73369.278260869512</v>
      </c>
      <c r="U89" s="102">
        <f t="shared" si="14"/>
        <v>73300</v>
      </c>
      <c r="V89" s="103" t="s">
        <v>176</v>
      </c>
      <c r="W89" s="103" t="s">
        <v>348</v>
      </c>
      <c r="X89" s="103" t="s">
        <v>24</v>
      </c>
      <c r="Y89" s="104">
        <v>43294</v>
      </c>
      <c r="Z89" s="105">
        <f t="shared" si="15"/>
        <v>73300</v>
      </c>
      <c r="AA89" s="105">
        <v>74500</v>
      </c>
      <c r="AB89" s="106" t="s">
        <v>217</v>
      </c>
    </row>
    <row r="90" spans="1:28" ht="33" x14ac:dyDescent="0.25">
      <c r="A90" s="27">
        <v>83</v>
      </c>
      <c r="B90" s="28" t="s">
        <v>132</v>
      </c>
      <c r="C90" s="29" t="s">
        <v>350</v>
      </c>
      <c r="D90" s="30" t="s">
        <v>346</v>
      </c>
      <c r="E90" s="30" t="s">
        <v>1766</v>
      </c>
      <c r="F90" s="29" t="s">
        <v>253</v>
      </c>
      <c r="G90" s="31" t="s">
        <v>1739</v>
      </c>
      <c r="H90" s="31" t="s">
        <v>1644</v>
      </c>
      <c r="I90" s="32" t="s">
        <v>254</v>
      </c>
      <c r="J90" s="98" t="s">
        <v>58</v>
      </c>
      <c r="K90" s="98"/>
      <c r="L90" s="98">
        <v>29</v>
      </c>
      <c r="M90" s="99">
        <v>29</v>
      </c>
      <c r="N90" s="100" t="s">
        <v>347</v>
      </c>
      <c r="O90" s="101">
        <v>51591</v>
      </c>
      <c r="P90" s="101">
        <v>16752.5217391304</v>
      </c>
      <c r="Q90" s="102">
        <v>68300</v>
      </c>
      <c r="R90" s="102">
        <f t="shared" si="12"/>
        <v>21778.278260869516</v>
      </c>
      <c r="S90" s="102">
        <v>0</v>
      </c>
      <c r="T90" s="102">
        <f t="shared" si="13"/>
        <v>73369.278260869512</v>
      </c>
      <c r="U90" s="102">
        <f t="shared" si="14"/>
        <v>73300</v>
      </c>
      <c r="V90" s="103" t="s">
        <v>176</v>
      </c>
      <c r="W90" s="103" t="s">
        <v>348</v>
      </c>
      <c r="X90" s="103" t="s">
        <v>35</v>
      </c>
      <c r="Y90" s="104">
        <v>43294</v>
      </c>
      <c r="Z90" s="105">
        <f t="shared" si="15"/>
        <v>73300</v>
      </c>
      <c r="AA90" s="105">
        <v>74500</v>
      </c>
      <c r="AB90" s="106" t="s">
        <v>217</v>
      </c>
    </row>
    <row r="91" spans="1:28" x14ac:dyDescent="0.25">
      <c r="A91" s="27">
        <v>84</v>
      </c>
      <c r="B91" s="28" t="s">
        <v>91</v>
      </c>
      <c r="C91" s="29" t="s">
        <v>351</v>
      </c>
      <c r="D91" s="30" t="s">
        <v>346</v>
      </c>
      <c r="E91" s="30" t="s">
        <v>1766</v>
      </c>
      <c r="F91" s="29" t="s">
        <v>222</v>
      </c>
      <c r="G91" s="31" t="s">
        <v>1740</v>
      </c>
      <c r="H91" s="31" t="s">
        <v>1646</v>
      </c>
      <c r="I91" s="32" t="s">
        <v>223</v>
      </c>
      <c r="J91" s="98" t="s">
        <v>23</v>
      </c>
      <c r="K91" s="98"/>
      <c r="L91" s="98">
        <v>29</v>
      </c>
      <c r="M91" s="99">
        <v>29</v>
      </c>
      <c r="N91" s="100" t="s">
        <v>347</v>
      </c>
      <c r="O91" s="101">
        <v>51591</v>
      </c>
      <c r="P91" s="101">
        <v>16752.5217391304</v>
      </c>
      <c r="Q91" s="102">
        <v>68300</v>
      </c>
      <c r="R91" s="102">
        <f t="shared" si="12"/>
        <v>21778.278260869516</v>
      </c>
      <c r="S91" s="102">
        <v>0</v>
      </c>
      <c r="T91" s="102">
        <f t="shared" si="13"/>
        <v>73369.278260869512</v>
      </c>
      <c r="U91" s="102">
        <f t="shared" si="14"/>
        <v>73300</v>
      </c>
      <c r="V91" s="103" t="s">
        <v>176</v>
      </c>
      <c r="W91" s="103" t="s">
        <v>348</v>
      </c>
      <c r="X91" s="103" t="s">
        <v>24</v>
      </c>
      <c r="Y91" s="104">
        <v>43294</v>
      </c>
      <c r="Z91" s="105">
        <f t="shared" si="15"/>
        <v>73300</v>
      </c>
      <c r="AA91" s="105">
        <v>74500</v>
      </c>
      <c r="AB91" s="106" t="s">
        <v>217</v>
      </c>
    </row>
    <row r="92" spans="1:28" x14ac:dyDescent="0.25">
      <c r="A92" s="27">
        <v>85</v>
      </c>
      <c r="B92" s="28" t="s">
        <v>100</v>
      </c>
      <c r="C92" s="29" t="s">
        <v>375</v>
      </c>
      <c r="D92" s="30" t="s">
        <v>346</v>
      </c>
      <c r="E92" s="30" t="s">
        <v>1766</v>
      </c>
      <c r="F92" s="29" t="s">
        <v>248</v>
      </c>
      <c r="G92" s="31" t="s">
        <v>1741</v>
      </c>
      <c r="H92" s="31" t="s">
        <v>1651</v>
      </c>
      <c r="I92" s="32" t="s">
        <v>249</v>
      </c>
      <c r="J92" s="98" t="s">
        <v>58</v>
      </c>
      <c r="K92" s="98"/>
      <c r="L92" s="98">
        <v>29</v>
      </c>
      <c r="M92" s="99">
        <v>29</v>
      </c>
      <c r="N92" s="100" t="s">
        <v>347</v>
      </c>
      <c r="O92" s="101">
        <v>51591</v>
      </c>
      <c r="P92" s="101">
        <v>16752.5217391304</v>
      </c>
      <c r="Q92" s="102">
        <v>68300</v>
      </c>
      <c r="R92" s="102">
        <f t="shared" si="12"/>
        <v>21778.278260869516</v>
      </c>
      <c r="S92" s="102">
        <v>0</v>
      </c>
      <c r="T92" s="102">
        <f t="shared" si="13"/>
        <v>73369.278260869512</v>
      </c>
      <c r="U92" s="102">
        <f t="shared" si="14"/>
        <v>73300</v>
      </c>
      <c r="V92" s="103" t="s">
        <v>176</v>
      </c>
      <c r="W92" s="103" t="s">
        <v>348</v>
      </c>
      <c r="X92" s="103" t="s">
        <v>24</v>
      </c>
      <c r="Y92" s="104">
        <v>43294</v>
      </c>
      <c r="Z92" s="105">
        <f t="shared" si="15"/>
        <v>73300</v>
      </c>
      <c r="AA92" s="105">
        <v>74500</v>
      </c>
      <c r="AB92" s="106" t="s">
        <v>217</v>
      </c>
    </row>
    <row r="93" spans="1:28" ht="33" x14ac:dyDescent="0.25">
      <c r="A93" s="27">
        <v>86</v>
      </c>
      <c r="B93" s="28" t="s">
        <v>105</v>
      </c>
      <c r="C93" s="29" t="s">
        <v>349</v>
      </c>
      <c r="D93" s="30" t="s">
        <v>346</v>
      </c>
      <c r="E93" s="30" t="s">
        <v>1766</v>
      </c>
      <c r="F93" s="29" t="s">
        <v>219</v>
      </c>
      <c r="G93" s="31" t="s">
        <v>1742</v>
      </c>
      <c r="H93" s="31" t="s">
        <v>1653</v>
      </c>
      <c r="I93" s="32" t="s">
        <v>220</v>
      </c>
      <c r="J93" s="98" t="s">
        <v>58</v>
      </c>
      <c r="K93" s="98"/>
      <c r="L93" s="98">
        <v>29</v>
      </c>
      <c r="M93" s="99">
        <v>29</v>
      </c>
      <c r="N93" s="100" t="s">
        <v>347</v>
      </c>
      <c r="O93" s="101">
        <v>51591</v>
      </c>
      <c r="P93" s="101">
        <v>16752.5217391304</v>
      </c>
      <c r="Q93" s="102">
        <v>68300</v>
      </c>
      <c r="R93" s="102">
        <f t="shared" si="12"/>
        <v>21778.278260869516</v>
      </c>
      <c r="S93" s="102">
        <v>0</v>
      </c>
      <c r="T93" s="102">
        <f t="shared" si="13"/>
        <v>73369.278260869512</v>
      </c>
      <c r="U93" s="102">
        <f t="shared" si="14"/>
        <v>73300</v>
      </c>
      <c r="V93" s="103" t="s">
        <v>176</v>
      </c>
      <c r="W93" s="103" t="s">
        <v>348</v>
      </c>
      <c r="X93" s="103" t="s">
        <v>22</v>
      </c>
      <c r="Y93" s="104">
        <v>43294</v>
      </c>
      <c r="Z93" s="105">
        <f t="shared" si="15"/>
        <v>73300</v>
      </c>
      <c r="AA93" s="105">
        <v>74500</v>
      </c>
      <c r="AB93" s="106" t="s">
        <v>217</v>
      </c>
    </row>
    <row r="94" spans="1:28" ht="33" x14ac:dyDescent="0.25">
      <c r="A94" s="27">
        <v>87</v>
      </c>
      <c r="B94" s="28" t="s">
        <v>52</v>
      </c>
      <c r="C94" s="29" t="s">
        <v>361</v>
      </c>
      <c r="D94" s="30" t="s">
        <v>346</v>
      </c>
      <c r="E94" s="30" t="s">
        <v>1766</v>
      </c>
      <c r="F94" s="29" t="s">
        <v>239</v>
      </c>
      <c r="G94" s="31" t="s">
        <v>1743</v>
      </c>
      <c r="H94" s="31" t="s">
        <v>1655</v>
      </c>
      <c r="I94" s="32" t="s">
        <v>240</v>
      </c>
      <c r="J94" s="98" t="s">
        <v>58</v>
      </c>
      <c r="K94" s="98"/>
      <c r="L94" s="98">
        <v>29</v>
      </c>
      <c r="M94" s="99">
        <v>29</v>
      </c>
      <c r="N94" s="100" t="s">
        <v>347</v>
      </c>
      <c r="O94" s="101">
        <v>51591</v>
      </c>
      <c r="P94" s="101">
        <v>16752.5217391304</v>
      </c>
      <c r="Q94" s="102">
        <v>68300</v>
      </c>
      <c r="R94" s="102">
        <f t="shared" si="12"/>
        <v>21778.278260869516</v>
      </c>
      <c r="S94" s="102">
        <v>0</v>
      </c>
      <c r="T94" s="102">
        <f t="shared" si="13"/>
        <v>73369.278260869512</v>
      </c>
      <c r="U94" s="102">
        <f t="shared" si="14"/>
        <v>73300</v>
      </c>
      <c r="V94" s="103" t="s">
        <v>176</v>
      </c>
      <c r="W94" s="103" t="s">
        <v>348</v>
      </c>
      <c r="X94" s="103" t="s">
        <v>35</v>
      </c>
      <c r="Y94" s="104">
        <v>43294</v>
      </c>
      <c r="Z94" s="105">
        <f t="shared" si="15"/>
        <v>73300</v>
      </c>
      <c r="AA94" s="105">
        <v>74500</v>
      </c>
      <c r="AB94" s="106" t="s">
        <v>217</v>
      </c>
    </row>
    <row r="95" spans="1:28" ht="49.5" x14ac:dyDescent="0.25">
      <c r="A95" s="27">
        <v>88</v>
      </c>
      <c r="B95" s="28" t="s">
        <v>106</v>
      </c>
      <c r="C95" s="29" t="s">
        <v>366</v>
      </c>
      <c r="D95" s="30" t="s">
        <v>346</v>
      </c>
      <c r="E95" s="30" t="s">
        <v>1766</v>
      </c>
      <c r="F95" s="29" t="s">
        <v>242</v>
      </c>
      <c r="G95" s="31" t="s">
        <v>1744</v>
      </c>
      <c r="H95" s="31" t="s">
        <v>1661</v>
      </c>
      <c r="I95" s="32" t="s">
        <v>243</v>
      </c>
      <c r="J95" s="98" t="s">
        <v>58</v>
      </c>
      <c r="K95" s="98"/>
      <c r="L95" s="98">
        <v>29</v>
      </c>
      <c r="M95" s="99">
        <v>29</v>
      </c>
      <c r="N95" s="100" t="s">
        <v>347</v>
      </c>
      <c r="O95" s="101">
        <v>51591</v>
      </c>
      <c r="P95" s="101">
        <v>16752.5217391304</v>
      </c>
      <c r="Q95" s="102">
        <v>68300</v>
      </c>
      <c r="R95" s="102">
        <f t="shared" si="12"/>
        <v>21778.278260869516</v>
      </c>
      <c r="S95" s="102">
        <v>0</v>
      </c>
      <c r="T95" s="102">
        <f t="shared" si="13"/>
        <v>73369.278260869512</v>
      </c>
      <c r="U95" s="102">
        <f t="shared" si="14"/>
        <v>73300</v>
      </c>
      <c r="V95" s="103" t="s">
        <v>176</v>
      </c>
      <c r="W95" s="103" t="s">
        <v>348</v>
      </c>
      <c r="X95" s="103" t="s">
        <v>35</v>
      </c>
      <c r="Y95" s="104">
        <v>43294</v>
      </c>
      <c r="Z95" s="105">
        <f t="shared" si="15"/>
        <v>73300</v>
      </c>
      <c r="AA95" s="105">
        <v>74500</v>
      </c>
      <c r="AB95" s="106" t="s">
        <v>217</v>
      </c>
    </row>
    <row r="96" spans="1:28" ht="49.5" x14ac:dyDescent="0.25">
      <c r="A96" s="27">
        <v>89</v>
      </c>
      <c r="B96" s="28" t="s">
        <v>107</v>
      </c>
      <c r="C96" s="29" t="s">
        <v>373</v>
      </c>
      <c r="D96" s="30" t="s">
        <v>346</v>
      </c>
      <c r="E96" s="30" t="s">
        <v>1766</v>
      </c>
      <c r="F96" s="29" t="s">
        <v>295</v>
      </c>
      <c r="G96" s="31" t="s">
        <v>1745</v>
      </c>
      <c r="H96" s="31" t="s">
        <v>1666</v>
      </c>
      <c r="I96" s="32" t="s">
        <v>296</v>
      </c>
      <c r="J96" s="98" t="s">
        <v>58</v>
      </c>
      <c r="K96" s="98"/>
      <c r="L96" s="98">
        <v>29</v>
      </c>
      <c r="M96" s="99">
        <v>29</v>
      </c>
      <c r="N96" s="100" t="s">
        <v>347</v>
      </c>
      <c r="O96" s="101">
        <v>51591</v>
      </c>
      <c r="P96" s="101">
        <v>16752.5217391304</v>
      </c>
      <c r="Q96" s="102">
        <v>68300</v>
      </c>
      <c r="R96" s="102">
        <f t="shared" si="12"/>
        <v>21778.278260869516</v>
      </c>
      <c r="S96" s="102">
        <v>0</v>
      </c>
      <c r="T96" s="102">
        <f t="shared" si="13"/>
        <v>73369.278260869512</v>
      </c>
      <c r="U96" s="102">
        <f t="shared" si="14"/>
        <v>73300</v>
      </c>
      <c r="V96" s="103" t="s">
        <v>176</v>
      </c>
      <c r="W96" s="103" t="s">
        <v>348</v>
      </c>
      <c r="X96" s="103" t="s">
        <v>35</v>
      </c>
      <c r="Y96" s="104">
        <v>43294</v>
      </c>
      <c r="Z96" s="105">
        <f t="shared" si="15"/>
        <v>73300</v>
      </c>
      <c r="AA96" s="105">
        <v>74500</v>
      </c>
      <c r="AB96" s="106" t="s">
        <v>217</v>
      </c>
    </row>
    <row r="97" spans="1:28" ht="33" x14ac:dyDescent="0.25">
      <c r="A97" s="27">
        <v>90</v>
      </c>
      <c r="B97" s="28" t="s">
        <v>53</v>
      </c>
      <c r="C97" s="29" t="s">
        <v>371</v>
      </c>
      <c r="D97" s="30" t="s">
        <v>346</v>
      </c>
      <c r="E97" s="30" t="s">
        <v>1766</v>
      </c>
      <c r="F97" s="29" t="s">
        <v>289</v>
      </c>
      <c r="G97" s="31" t="s">
        <v>1747</v>
      </c>
      <c r="H97" s="31" t="s">
        <v>1672</v>
      </c>
      <c r="I97" s="32" t="s">
        <v>290</v>
      </c>
      <c r="J97" s="98" t="s">
        <v>58</v>
      </c>
      <c r="K97" s="98"/>
      <c r="L97" s="98">
        <v>29</v>
      </c>
      <c r="M97" s="99">
        <v>29</v>
      </c>
      <c r="N97" s="100" t="s">
        <v>347</v>
      </c>
      <c r="O97" s="101">
        <v>51591</v>
      </c>
      <c r="P97" s="101">
        <v>16752.5217391304</v>
      </c>
      <c r="Q97" s="102">
        <v>68300</v>
      </c>
      <c r="R97" s="102">
        <f t="shared" ref="R97:R129" si="16">+P97/1800000*2340000</f>
        <v>21778.278260869516</v>
      </c>
      <c r="S97" s="102">
        <v>0</v>
      </c>
      <c r="T97" s="102">
        <f t="shared" ref="T97:T129" si="17">+O97+R97+S97</f>
        <v>73369.278260869512</v>
      </c>
      <c r="U97" s="102">
        <f t="shared" ref="U97:U129" si="18">ROUNDDOWN(T97,-2)</f>
        <v>73300</v>
      </c>
      <c r="V97" s="103" t="s">
        <v>176</v>
      </c>
      <c r="W97" s="103" t="s">
        <v>348</v>
      </c>
      <c r="X97" s="103" t="s">
        <v>35</v>
      </c>
      <c r="Y97" s="104">
        <v>43294</v>
      </c>
      <c r="Z97" s="105">
        <f t="shared" ref="Z97:Z129" si="19">U97</f>
        <v>73300</v>
      </c>
      <c r="AA97" s="105">
        <v>74500</v>
      </c>
      <c r="AB97" s="106" t="s">
        <v>217</v>
      </c>
    </row>
    <row r="98" spans="1:28" ht="33" x14ac:dyDescent="0.25">
      <c r="A98" s="27">
        <v>91</v>
      </c>
      <c r="B98" s="28" t="s">
        <v>54</v>
      </c>
      <c r="C98" s="29" t="s">
        <v>364</v>
      </c>
      <c r="D98" s="30" t="s">
        <v>346</v>
      </c>
      <c r="E98" s="30" t="s">
        <v>1766</v>
      </c>
      <c r="F98" s="29" t="s">
        <v>274</v>
      </c>
      <c r="G98" s="31" t="s">
        <v>1748</v>
      </c>
      <c r="H98" s="31" t="s">
        <v>1676</v>
      </c>
      <c r="I98" s="32" t="s">
        <v>275</v>
      </c>
      <c r="J98" s="98" t="s">
        <v>58</v>
      </c>
      <c r="K98" s="98"/>
      <c r="L98" s="98">
        <v>29</v>
      </c>
      <c r="M98" s="99">
        <v>29</v>
      </c>
      <c r="N98" s="100" t="s">
        <v>347</v>
      </c>
      <c r="O98" s="101">
        <v>51591</v>
      </c>
      <c r="P98" s="101">
        <v>16752.5217391304</v>
      </c>
      <c r="Q98" s="102">
        <v>68300</v>
      </c>
      <c r="R98" s="102">
        <f t="shared" si="16"/>
        <v>21778.278260869516</v>
      </c>
      <c r="S98" s="102">
        <v>0</v>
      </c>
      <c r="T98" s="102">
        <f t="shared" si="17"/>
        <v>73369.278260869512</v>
      </c>
      <c r="U98" s="102">
        <f t="shared" si="18"/>
        <v>73300</v>
      </c>
      <c r="V98" s="103" t="s">
        <v>176</v>
      </c>
      <c r="W98" s="103" t="s">
        <v>348</v>
      </c>
      <c r="X98" s="103" t="s">
        <v>35</v>
      </c>
      <c r="Y98" s="104">
        <v>43294</v>
      </c>
      <c r="Z98" s="105">
        <f t="shared" si="19"/>
        <v>73300</v>
      </c>
      <c r="AA98" s="105">
        <v>74500</v>
      </c>
      <c r="AB98" s="106" t="s">
        <v>217</v>
      </c>
    </row>
    <row r="99" spans="1:28" ht="33" x14ac:dyDescent="0.25">
      <c r="A99" s="27">
        <v>92</v>
      </c>
      <c r="B99" s="28" t="s">
        <v>55</v>
      </c>
      <c r="C99" s="29" t="s">
        <v>362</v>
      </c>
      <c r="D99" s="30" t="s">
        <v>346</v>
      </c>
      <c r="E99" s="30" t="s">
        <v>1766</v>
      </c>
      <c r="F99" s="29" t="s">
        <v>268</v>
      </c>
      <c r="G99" s="31" t="s">
        <v>1749</v>
      </c>
      <c r="H99" s="31" t="s">
        <v>1680</v>
      </c>
      <c r="I99" s="32" t="s">
        <v>269</v>
      </c>
      <c r="J99" s="98" t="s">
        <v>58</v>
      </c>
      <c r="K99" s="98"/>
      <c r="L99" s="98">
        <v>29</v>
      </c>
      <c r="M99" s="99">
        <v>29</v>
      </c>
      <c r="N99" s="100" t="s">
        <v>347</v>
      </c>
      <c r="O99" s="101">
        <v>51591</v>
      </c>
      <c r="P99" s="101">
        <v>16752.5217391304</v>
      </c>
      <c r="Q99" s="102">
        <v>68300</v>
      </c>
      <c r="R99" s="102">
        <f t="shared" si="16"/>
        <v>21778.278260869516</v>
      </c>
      <c r="S99" s="102">
        <v>0</v>
      </c>
      <c r="T99" s="102">
        <f t="shared" si="17"/>
        <v>73369.278260869512</v>
      </c>
      <c r="U99" s="102">
        <f t="shared" si="18"/>
        <v>73300</v>
      </c>
      <c r="V99" s="103" t="s">
        <v>176</v>
      </c>
      <c r="W99" s="103" t="s">
        <v>348</v>
      </c>
      <c r="X99" s="103" t="s">
        <v>35</v>
      </c>
      <c r="Y99" s="104">
        <v>43294</v>
      </c>
      <c r="Z99" s="105">
        <f t="shared" si="19"/>
        <v>73300</v>
      </c>
      <c r="AA99" s="105">
        <v>74500</v>
      </c>
      <c r="AB99" s="106" t="s">
        <v>217</v>
      </c>
    </row>
    <row r="100" spans="1:28" ht="33" x14ac:dyDescent="0.25">
      <c r="A100" s="27">
        <v>93</v>
      </c>
      <c r="B100" s="28" t="s">
        <v>70</v>
      </c>
      <c r="C100" s="29" t="s">
        <v>372</v>
      </c>
      <c r="D100" s="30" t="s">
        <v>346</v>
      </c>
      <c r="E100" s="30" t="s">
        <v>1766</v>
      </c>
      <c r="F100" s="29" t="s">
        <v>292</v>
      </c>
      <c r="G100" s="31" t="s">
        <v>1750</v>
      </c>
      <c r="H100" s="31" t="s">
        <v>1684</v>
      </c>
      <c r="I100" s="32" t="s">
        <v>293</v>
      </c>
      <c r="J100" s="98" t="s">
        <v>58</v>
      </c>
      <c r="K100" s="98"/>
      <c r="L100" s="98">
        <v>29</v>
      </c>
      <c r="M100" s="99">
        <v>29</v>
      </c>
      <c r="N100" s="100" t="s">
        <v>347</v>
      </c>
      <c r="O100" s="101">
        <v>51591</v>
      </c>
      <c r="P100" s="101">
        <v>16752.5217391304</v>
      </c>
      <c r="Q100" s="102">
        <v>68300</v>
      </c>
      <c r="R100" s="102">
        <f t="shared" si="16"/>
        <v>21778.278260869516</v>
      </c>
      <c r="S100" s="102">
        <v>0</v>
      </c>
      <c r="T100" s="102">
        <f t="shared" si="17"/>
        <v>73369.278260869512</v>
      </c>
      <c r="U100" s="102">
        <f t="shared" si="18"/>
        <v>73300</v>
      </c>
      <c r="V100" s="103" t="s">
        <v>176</v>
      </c>
      <c r="W100" s="103" t="s">
        <v>348</v>
      </c>
      <c r="X100" s="103" t="s">
        <v>35</v>
      </c>
      <c r="Y100" s="104">
        <v>43294</v>
      </c>
      <c r="Z100" s="105">
        <f t="shared" si="19"/>
        <v>73300</v>
      </c>
      <c r="AA100" s="105">
        <v>74500</v>
      </c>
      <c r="AB100" s="106" t="s">
        <v>217</v>
      </c>
    </row>
    <row r="101" spans="1:28" ht="33" x14ac:dyDescent="0.25">
      <c r="A101" s="27">
        <v>94</v>
      </c>
      <c r="B101" s="28" t="s">
        <v>25</v>
      </c>
      <c r="C101" s="29" t="s">
        <v>365</v>
      </c>
      <c r="D101" s="30" t="s">
        <v>346</v>
      </c>
      <c r="E101" s="30" t="s">
        <v>1766</v>
      </c>
      <c r="F101" s="29" t="s">
        <v>277</v>
      </c>
      <c r="G101" s="31" t="s">
        <v>1751</v>
      </c>
      <c r="H101" s="31" t="s">
        <v>1688</v>
      </c>
      <c r="I101" s="32" t="s">
        <v>278</v>
      </c>
      <c r="J101" s="98" t="s">
        <v>58</v>
      </c>
      <c r="K101" s="98"/>
      <c r="L101" s="98">
        <v>29</v>
      </c>
      <c r="M101" s="99">
        <v>29</v>
      </c>
      <c r="N101" s="100" t="s">
        <v>347</v>
      </c>
      <c r="O101" s="101">
        <v>51591</v>
      </c>
      <c r="P101" s="101">
        <v>16752.5217391304</v>
      </c>
      <c r="Q101" s="102">
        <v>68300</v>
      </c>
      <c r="R101" s="102">
        <f t="shared" si="16"/>
        <v>21778.278260869516</v>
      </c>
      <c r="S101" s="102">
        <v>0</v>
      </c>
      <c r="T101" s="102">
        <f t="shared" si="17"/>
        <v>73369.278260869512</v>
      </c>
      <c r="U101" s="102">
        <f t="shared" si="18"/>
        <v>73300</v>
      </c>
      <c r="V101" s="103" t="s">
        <v>176</v>
      </c>
      <c r="W101" s="103" t="s">
        <v>348</v>
      </c>
      <c r="X101" s="103" t="s">
        <v>35</v>
      </c>
      <c r="Y101" s="104">
        <v>43294</v>
      </c>
      <c r="Z101" s="105">
        <f t="shared" si="19"/>
        <v>73300</v>
      </c>
      <c r="AA101" s="105">
        <v>74500</v>
      </c>
      <c r="AB101" s="106" t="s">
        <v>217</v>
      </c>
    </row>
    <row r="102" spans="1:28" ht="33" x14ac:dyDescent="0.25">
      <c r="A102" s="27">
        <v>95</v>
      </c>
      <c r="B102" s="28" t="s">
        <v>27</v>
      </c>
      <c r="C102" s="31" t="s">
        <v>358</v>
      </c>
      <c r="D102" s="31" t="s">
        <v>346</v>
      </c>
      <c r="E102" s="30" t="s">
        <v>1766</v>
      </c>
      <c r="F102" s="31" t="s">
        <v>230</v>
      </c>
      <c r="G102" s="31" t="s">
        <v>1752</v>
      </c>
      <c r="H102" s="31" t="s">
        <v>1692</v>
      </c>
      <c r="I102" s="31" t="s">
        <v>231</v>
      </c>
      <c r="J102" s="100" t="s">
        <v>58</v>
      </c>
      <c r="K102" s="99"/>
      <c r="L102" s="100">
        <v>29</v>
      </c>
      <c r="M102" s="100">
        <v>29</v>
      </c>
      <c r="N102" s="100" t="s">
        <v>347</v>
      </c>
      <c r="O102" s="100">
        <v>51591</v>
      </c>
      <c r="P102" s="100">
        <v>16752.5217391304</v>
      </c>
      <c r="Q102" s="100">
        <v>68300</v>
      </c>
      <c r="R102" s="100">
        <f t="shared" si="16"/>
        <v>21778.278260869516</v>
      </c>
      <c r="S102" s="102">
        <v>0</v>
      </c>
      <c r="T102" s="100">
        <f t="shared" si="17"/>
        <v>73369.278260869512</v>
      </c>
      <c r="U102" s="100">
        <f t="shared" si="18"/>
        <v>73300</v>
      </c>
      <c r="V102" s="100" t="s">
        <v>176</v>
      </c>
      <c r="W102" s="100" t="s">
        <v>348</v>
      </c>
      <c r="X102" s="100" t="s">
        <v>24</v>
      </c>
      <c r="Y102" s="100">
        <v>43294</v>
      </c>
      <c r="Z102" s="105">
        <f t="shared" si="19"/>
        <v>73300</v>
      </c>
      <c r="AA102" s="107">
        <v>74500</v>
      </c>
      <c r="AB102" s="108" t="s">
        <v>217</v>
      </c>
    </row>
    <row r="103" spans="1:28" ht="33" x14ac:dyDescent="0.25">
      <c r="A103" s="27">
        <v>96</v>
      </c>
      <c r="B103" s="28" t="s">
        <v>28</v>
      </c>
      <c r="C103" s="31" t="s">
        <v>369</v>
      </c>
      <c r="D103" s="31" t="s">
        <v>346</v>
      </c>
      <c r="E103" s="30" t="s">
        <v>1766</v>
      </c>
      <c r="F103" s="31" t="s">
        <v>280</v>
      </c>
      <c r="G103" s="31" t="s">
        <v>1753</v>
      </c>
      <c r="H103" s="31" t="s">
        <v>1695</v>
      </c>
      <c r="I103" s="31" t="s">
        <v>281</v>
      </c>
      <c r="J103" s="100" t="s">
        <v>58</v>
      </c>
      <c r="K103" s="99"/>
      <c r="L103" s="100">
        <v>29</v>
      </c>
      <c r="M103" s="100">
        <v>29</v>
      </c>
      <c r="N103" s="100" t="s">
        <v>347</v>
      </c>
      <c r="O103" s="100">
        <v>51591</v>
      </c>
      <c r="P103" s="100">
        <v>16752.5217391304</v>
      </c>
      <c r="Q103" s="100">
        <v>68300</v>
      </c>
      <c r="R103" s="100">
        <f t="shared" si="16"/>
        <v>21778.278260869516</v>
      </c>
      <c r="S103" s="102">
        <v>0</v>
      </c>
      <c r="T103" s="100">
        <f t="shared" si="17"/>
        <v>73369.278260869512</v>
      </c>
      <c r="U103" s="100">
        <f t="shared" si="18"/>
        <v>73300</v>
      </c>
      <c r="V103" s="100" t="s">
        <v>176</v>
      </c>
      <c r="W103" s="100" t="s">
        <v>348</v>
      </c>
      <c r="X103" s="100" t="s">
        <v>35</v>
      </c>
      <c r="Y103" s="100">
        <v>43294</v>
      </c>
      <c r="Z103" s="105">
        <f t="shared" si="19"/>
        <v>73300</v>
      </c>
      <c r="AA103" s="107">
        <v>74500</v>
      </c>
      <c r="AB103" s="108" t="s">
        <v>217</v>
      </c>
    </row>
    <row r="104" spans="1:28" ht="33" x14ac:dyDescent="0.25">
      <c r="A104" s="27">
        <v>97</v>
      </c>
      <c r="B104" s="28" t="s">
        <v>56</v>
      </c>
      <c r="C104" s="31" t="s">
        <v>374</v>
      </c>
      <c r="D104" s="31" t="s">
        <v>346</v>
      </c>
      <c r="E104" s="30" t="s">
        <v>1766</v>
      </c>
      <c r="F104" s="31" t="s">
        <v>298</v>
      </c>
      <c r="G104" s="31" t="s">
        <v>1754</v>
      </c>
      <c r="H104" s="31" t="s">
        <v>1698</v>
      </c>
      <c r="I104" s="31" t="s">
        <v>299</v>
      </c>
      <c r="J104" s="100" t="s">
        <v>58</v>
      </c>
      <c r="K104" s="99"/>
      <c r="L104" s="100">
        <v>29</v>
      </c>
      <c r="M104" s="100">
        <v>29</v>
      </c>
      <c r="N104" s="100" t="s">
        <v>347</v>
      </c>
      <c r="O104" s="100">
        <v>51591</v>
      </c>
      <c r="P104" s="100">
        <v>16752.5217391304</v>
      </c>
      <c r="Q104" s="100">
        <v>68300</v>
      </c>
      <c r="R104" s="100">
        <f t="shared" si="16"/>
        <v>21778.278260869516</v>
      </c>
      <c r="S104" s="102">
        <v>0</v>
      </c>
      <c r="T104" s="100">
        <f t="shared" si="17"/>
        <v>73369.278260869512</v>
      </c>
      <c r="U104" s="100">
        <f t="shared" si="18"/>
        <v>73300</v>
      </c>
      <c r="V104" s="100" t="s">
        <v>176</v>
      </c>
      <c r="W104" s="100" t="s">
        <v>348</v>
      </c>
      <c r="X104" s="100" t="s">
        <v>35</v>
      </c>
      <c r="Y104" s="100">
        <v>43294</v>
      </c>
      <c r="Z104" s="105">
        <f t="shared" si="19"/>
        <v>73300</v>
      </c>
      <c r="AA104" s="107">
        <v>74500</v>
      </c>
      <c r="AB104" s="108" t="s">
        <v>217</v>
      </c>
    </row>
    <row r="105" spans="1:28" ht="49.5" x14ac:dyDescent="0.25">
      <c r="A105" s="27">
        <v>98</v>
      </c>
      <c r="B105" s="28" t="s">
        <v>57</v>
      </c>
      <c r="C105" s="29" t="s">
        <v>401</v>
      </c>
      <c r="D105" s="30" t="s">
        <v>377</v>
      </c>
      <c r="E105" s="30" t="s">
        <v>1766</v>
      </c>
      <c r="F105" s="29" t="s">
        <v>315</v>
      </c>
      <c r="G105" s="31" t="s">
        <v>1722</v>
      </c>
      <c r="H105" s="31" t="s">
        <v>1598</v>
      </c>
      <c r="I105" s="32" t="s">
        <v>345</v>
      </c>
      <c r="J105" s="98" t="s">
        <v>58</v>
      </c>
      <c r="K105" s="98"/>
      <c r="L105" s="98">
        <v>30</v>
      </c>
      <c r="M105" s="99">
        <v>30</v>
      </c>
      <c r="N105" s="100" t="s">
        <v>378</v>
      </c>
      <c r="O105" s="101">
        <v>83000</v>
      </c>
      <c r="P105" s="101">
        <v>17217.391304347799</v>
      </c>
      <c r="Q105" s="102">
        <v>100000</v>
      </c>
      <c r="R105" s="102">
        <f t="shared" si="16"/>
        <v>22382.608695652136</v>
      </c>
      <c r="S105" s="102">
        <v>0</v>
      </c>
      <c r="T105" s="102">
        <f t="shared" si="17"/>
        <v>105382.60869565213</v>
      </c>
      <c r="U105" s="102">
        <f t="shared" si="18"/>
        <v>105300</v>
      </c>
      <c r="V105" s="103" t="s">
        <v>176</v>
      </c>
      <c r="W105" s="103" t="s">
        <v>348</v>
      </c>
      <c r="X105" s="103"/>
      <c r="Y105" s="104"/>
      <c r="Z105" s="105">
        <f t="shared" si="19"/>
        <v>105300</v>
      </c>
      <c r="AA105" s="105">
        <v>106600</v>
      </c>
      <c r="AB105" s="106" t="s">
        <v>217</v>
      </c>
    </row>
    <row r="106" spans="1:28" ht="33" x14ac:dyDescent="0.25">
      <c r="A106" s="27">
        <v>99</v>
      </c>
      <c r="B106" s="28" t="s">
        <v>125</v>
      </c>
      <c r="C106" s="29" t="s">
        <v>381</v>
      </c>
      <c r="D106" s="30" t="s">
        <v>377</v>
      </c>
      <c r="E106" s="30" t="s">
        <v>1766</v>
      </c>
      <c r="F106" s="29" t="s">
        <v>322</v>
      </c>
      <c r="G106" s="31" t="s">
        <v>1725</v>
      </c>
      <c r="H106" s="31" t="s">
        <v>1600</v>
      </c>
      <c r="I106" s="32" t="s">
        <v>323</v>
      </c>
      <c r="J106" s="98" t="s">
        <v>58</v>
      </c>
      <c r="K106" s="98"/>
      <c r="L106" s="98">
        <v>30</v>
      </c>
      <c r="M106" s="99">
        <v>30</v>
      </c>
      <c r="N106" s="100" t="s">
        <v>378</v>
      </c>
      <c r="O106" s="101">
        <v>83000</v>
      </c>
      <c r="P106" s="101">
        <v>17217.391304347799</v>
      </c>
      <c r="Q106" s="102">
        <v>100000</v>
      </c>
      <c r="R106" s="102">
        <f t="shared" si="16"/>
        <v>22382.608695652136</v>
      </c>
      <c r="S106" s="102">
        <v>0</v>
      </c>
      <c r="T106" s="102">
        <f t="shared" si="17"/>
        <v>105382.60869565213</v>
      </c>
      <c r="U106" s="102">
        <f t="shared" si="18"/>
        <v>105300</v>
      </c>
      <c r="V106" s="103" t="s">
        <v>176</v>
      </c>
      <c r="W106" s="103" t="s">
        <v>348</v>
      </c>
      <c r="X106" s="103" t="s">
        <v>24</v>
      </c>
      <c r="Y106" s="104">
        <v>43294</v>
      </c>
      <c r="Z106" s="105">
        <f t="shared" si="19"/>
        <v>105300</v>
      </c>
      <c r="AA106" s="105">
        <v>106600</v>
      </c>
      <c r="AB106" s="106" t="s">
        <v>217</v>
      </c>
    </row>
    <row r="107" spans="1:28" ht="33" x14ac:dyDescent="0.25">
      <c r="A107" s="27">
        <v>100</v>
      </c>
      <c r="B107" s="28" t="s">
        <v>126</v>
      </c>
      <c r="C107" s="29" t="s">
        <v>385</v>
      </c>
      <c r="D107" s="30" t="s">
        <v>377</v>
      </c>
      <c r="E107" s="30" t="s">
        <v>1766</v>
      </c>
      <c r="F107" s="29" t="s">
        <v>265</v>
      </c>
      <c r="G107" s="31" t="s">
        <v>1726</v>
      </c>
      <c r="H107" s="31" t="s">
        <v>1604</v>
      </c>
      <c r="I107" s="32" t="s">
        <v>266</v>
      </c>
      <c r="J107" s="98" t="s">
        <v>23</v>
      </c>
      <c r="K107" s="98"/>
      <c r="L107" s="98">
        <v>30</v>
      </c>
      <c r="M107" s="99">
        <v>30</v>
      </c>
      <c r="N107" s="100" t="s">
        <v>378</v>
      </c>
      <c r="O107" s="101">
        <v>83000</v>
      </c>
      <c r="P107" s="101">
        <v>17217.391304347799</v>
      </c>
      <c r="Q107" s="102">
        <v>100000</v>
      </c>
      <c r="R107" s="102">
        <f t="shared" si="16"/>
        <v>22382.608695652136</v>
      </c>
      <c r="S107" s="102">
        <v>0</v>
      </c>
      <c r="T107" s="102">
        <f t="shared" si="17"/>
        <v>105382.60869565213</v>
      </c>
      <c r="U107" s="102">
        <f t="shared" si="18"/>
        <v>105300</v>
      </c>
      <c r="V107" s="103" t="s">
        <v>176</v>
      </c>
      <c r="W107" s="103" t="s">
        <v>348</v>
      </c>
      <c r="X107" s="103" t="s">
        <v>24</v>
      </c>
      <c r="Y107" s="104">
        <v>43294</v>
      </c>
      <c r="Z107" s="105">
        <f t="shared" si="19"/>
        <v>105300</v>
      </c>
      <c r="AA107" s="105">
        <v>106600</v>
      </c>
      <c r="AB107" s="106" t="s">
        <v>217</v>
      </c>
    </row>
    <row r="108" spans="1:28" ht="33" x14ac:dyDescent="0.25">
      <c r="A108" s="27">
        <v>101</v>
      </c>
      <c r="B108" s="28" t="s">
        <v>155</v>
      </c>
      <c r="C108" s="29" t="s">
        <v>382</v>
      </c>
      <c r="D108" s="30" t="s">
        <v>377</v>
      </c>
      <c r="E108" s="30" t="s">
        <v>1766</v>
      </c>
      <c r="F108" s="29" t="s">
        <v>256</v>
      </c>
      <c r="G108" s="31" t="s">
        <v>1727</v>
      </c>
      <c r="H108" s="31" t="s">
        <v>1609</v>
      </c>
      <c r="I108" s="32" t="s">
        <v>257</v>
      </c>
      <c r="J108" s="98" t="s">
        <v>58</v>
      </c>
      <c r="K108" s="98"/>
      <c r="L108" s="98">
        <v>30</v>
      </c>
      <c r="M108" s="99">
        <v>30</v>
      </c>
      <c r="N108" s="100" t="s">
        <v>378</v>
      </c>
      <c r="O108" s="101">
        <v>83000</v>
      </c>
      <c r="P108" s="101">
        <v>17217.391304347799</v>
      </c>
      <c r="Q108" s="102">
        <v>100000</v>
      </c>
      <c r="R108" s="102">
        <f t="shared" si="16"/>
        <v>22382.608695652136</v>
      </c>
      <c r="S108" s="102">
        <v>0</v>
      </c>
      <c r="T108" s="102">
        <f t="shared" si="17"/>
        <v>105382.60869565213</v>
      </c>
      <c r="U108" s="102">
        <f t="shared" si="18"/>
        <v>105300</v>
      </c>
      <c r="V108" s="103" t="s">
        <v>176</v>
      </c>
      <c r="W108" s="103" t="s">
        <v>348</v>
      </c>
      <c r="X108" s="103" t="s">
        <v>24</v>
      </c>
      <c r="Y108" s="104">
        <v>43294</v>
      </c>
      <c r="Z108" s="105">
        <f t="shared" si="19"/>
        <v>105300</v>
      </c>
      <c r="AA108" s="105">
        <v>106600</v>
      </c>
      <c r="AB108" s="106" t="s">
        <v>217</v>
      </c>
    </row>
    <row r="109" spans="1:28" ht="33" x14ac:dyDescent="0.25">
      <c r="A109" s="27">
        <v>102</v>
      </c>
      <c r="B109" s="28" t="s">
        <v>156</v>
      </c>
      <c r="C109" s="29" t="s">
        <v>384</v>
      </c>
      <c r="D109" s="30" t="s">
        <v>377</v>
      </c>
      <c r="E109" s="30" t="s">
        <v>1766</v>
      </c>
      <c r="F109" s="29" t="s">
        <v>262</v>
      </c>
      <c r="G109" s="31" t="s">
        <v>1728</v>
      </c>
      <c r="H109" s="31" t="s">
        <v>1615</v>
      </c>
      <c r="I109" s="32" t="s">
        <v>263</v>
      </c>
      <c r="J109" s="98" t="s">
        <v>58</v>
      </c>
      <c r="K109" s="98"/>
      <c r="L109" s="98">
        <v>30</v>
      </c>
      <c r="M109" s="99">
        <v>30</v>
      </c>
      <c r="N109" s="100" t="s">
        <v>378</v>
      </c>
      <c r="O109" s="101">
        <v>83000</v>
      </c>
      <c r="P109" s="101">
        <v>17217.391304347799</v>
      </c>
      <c r="Q109" s="102">
        <v>100000</v>
      </c>
      <c r="R109" s="102">
        <f t="shared" si="16"/>
        <v>22382.608695652136</v>
      </c>
      <c r="S109" s="102">
        <v>0</v>
      </c>
      <c r="T109" s="102">
        <f t="shared" si="17"/>
        <v>105382.60869565213</v>
      </c>
      <c r="U109" s="102">
        <f t="shared" si="18"/>
        <v>105300</v>
      </c>
      <c r="V109" s="103" t="s">
        <v>176</v>
      </c>
      <c r="W109" s="103" t="s">
        <v>348</v>
      </c>
      <c r="X109" s="103" t="s">
        <v>24</v>
      </c>
      <c r="Y109" s="104">
        <v>43294</v>
      </c>
      <c r="Z109" s="105">
        <f t="shared" si="19"/>
        <v>105300</v>
      </c>
      <c r="AA109" s="105">
        <v>106600</v>
      </c>
      <c r="AB109" s="106" t="s">
        <v>217</v>
      </c>
    </row>
    <row r="110" spans="1:28" ht="33" x14ac:dyDescent="0.25">
      <c r="A110" s="27">
        <v>103</v>
      </c>
      <c r="B110" s="28" t="s">
        <v>162</v>
      </c>
      <c r="C110" s="29" t="s">
        <v>383</v>
      </c>
      <c r="D110" s="30" t="s">
        <v>377</v>
      </c>
      <c r="E110" s="30" t="s">
        <v>1766</v>
      </c>
      <c r="F110" s="29" t="s">
        <v>259</v>
      </c>
      <c r="G110" s="31" t="s">
        <v>1729</v>
      </c>
      <c r="H110" s="31" t="s">
        <v>1619</v>
      </c>
      <c r="I110" s="32" t="s">
        <v>260</v>
      </c>
      <c r="J110" s="98" t="s">
        <v>58</v>
      </c>
      <c r="K110" s="98"/>
      <c r="L110" s="98">
        <v>30</v>
      </c>
      <c r="M110" s="99">
        <v>30</v>
      </c>
      <c r="N110" s="100" t="s">
        <v>378</v>
      </c>
      <c r="O110" s="101">
        <v>83000</v>
      </c>
      <c r="P110" s="101">
        <v>17217.391304347799</v>
      </c>
      <c r="Q110" s="102">
        <v>100000</v>
      </c>
      <c r="R110" s="102">
        <f t="shared" si="16"/>
        <v>22382.608695652136</v>
      </c>
      <c r="S110" s="102">
        <v>0</v>
      </c>
      <c r="T110" s="102">
        <f t="shared" si="17"/>
        <v>105382.60869565213</v>
      </c>
      <c r="U110" s="102">
        <f t="shared" si="18"/>
        <v>105300</v>
      </c>
      <c r="V110" s="103" t="s">
        <v>176</v>
      </c>
      <c r="W110" s="103" t="s">
        <v>348</v>
      </c>
      <c r="X110" s="103" t="s">
        <v>24</v>
      </c>
      <c r="Y110" s="104">
        <v>43294</v>
      </c>
      <c r="Z110" s="105">
        <f t="shared" si="19"/>
        <v>105300</v>
      </c>
      <c r="AA110" s="105">
        <v>106600</v>
      </c>
      <c r="AB110" s="106" t="s">
        <v>217</v>
      </c>
    </row>
    <row r="111" spans="1:28" ht="33" x14ac:dyDescent="0.25">
      <c r="A111" s="27">
        <v>104</v>
      </c>
      <c r="B111" s="28" t="s">
        <v>71</v>
      </c>
      <c r="C111" s="29" t="s">
        <v>394</v>
      </c>
      <c r="D111" s="30" t="s">
        <v>377</v>
      </c>
      <c r="E111" s="30" t="s">
        <v>1766</v>
      </c>
      <c r="F111" s="29" t="s">
        <v>283</v>
      </c>
      <c r="G111" s="31" t="s">
        <v>1731</v>
      </c>
      <c r="H111" s="31" t="s">
        <v>1623</v>
      </c>
      <c r="I111" s="32" t="s">
        <v>284</v>
      </c>
      <c r="J111" s="98" t="s">
        <v>58</v>
      </c>
      <c r="K111" s="98"/>
      <c r="L111" s="98">
        <v>30</v>
      </c>
      <c r="M111" s="99">
        <v>30</v>
      </c>
      <c r="N111" s="100" t="s">
        <v>378</v>
      </c>
      <c r="O111" s="101">
        <v>83000</v>
      </c>
      <c r="P111" s="101">
        <v>17217.391304347799</v>
      </c>
      <c r="Q111" s="102">
        <v>100000</v>
      </c>
      <c r="R111" s="102">
        <f t="shared" si="16"/>
        <v>22382.608695652136</v>
      </c>
      <c r="S111" s="102">
        <v>0</v>
      </c>
      <c r="T111" s="102">
        <f t="shared" si="17"/>
        <v>105382.60869565213</v>
      </c>
      <c r="U111" s="102">
        <f t="shared" si="18"/>
        <v>105300</v>
      </c>
      <c r="V111" s="103" t="s">
        <v>176</v>
      </c>
      <c r="W111" s="103" t="s">
        <v>348</v>
      </c>
      <c r="X111" s="103" t="s">
        <v>24</v>
      </c>
      <c r="Y111" s="104">
        <v>43294</v>
      </c>
      <c r="Z111" s="105">
        <f t="shared" si="19"/>
        <v>105300</v>
      </c>
      <c r="AA111" s="105">
        <v>106600</v>
      </c>
      <c r="AB111" s="106" t="s">
        <v>217</v>
      </c>
    </row>
    <row r="112" spans="1:28" ht="33" x14ac:dyDescent="0.25">
      <c r="A112" s="27">
        <v>105</v>
      </c>
      <c r="B112" s="28" t="s">
        <v>142</v>
      </c>
      <c r="C112" s="29" t="s">
        <v>389</v>
      </c>
      <c r="D112" s="30" t="s">
        <v>377</v>
      </c>
      <c r="E112" s="30" t="s">
        <v>1766</v>
      </c>
      <c r="F112" s="29" t="s">
        <v>271</v>
      </c>
      <c r="G112" s="31" t="s">
        <v>1734</v>
      </c>
      <c r="H112" s="31" t="s">
        <v>1630</v>
      </c>
      <c r="I112" s="32" t="s">
        <v>272</v>
      </c>
      <c r="J112" s="98" t="s">
        <v>58</v>
      </c>
      <c r="K112" s="98"/>
      <c r="L112" s="98">
        <v>30</v>
      </c>
      <c r="M112" s="99">
        <v>30</v>
      </c>
      <c r="N112" s="100" t="s">
        <v>378</v>
      </c>
      <c r="O112" s="101">
        <v>83000</v>
      </c>
      <c r="P112" s="101">
        <v>17217.391304347799</v>
      </c>
      <c r="Q112" s="102">
        <v>100000</v>
      </c>
      <c r="R112" s="102">
        <f t="shared" si="16"/>
        <v>22382.608695652136</v>
      </c>
      <c r="S112" s="102">
        <v>0</v>
      </c>
      <c r="T112" s="102">
        <f t="shared" si="17"/>
        <v>105382.60869565213</v>
      </c>
      <c r="U112" s="102">
        <f t="shared" si="18"/>
        <v>105300</v>
      </c>
      <c r="V112" s="103" t="s">
        <v>176</v>
      </c>
      <c r="W112" s="103" t="s">
        <v>348</v>
      </c>
      <c r="X112" s="103" t="s">
        <v>24</v>
      </c>
      <c r="Y112" s="104">
        <v>43294</v>
      </c>
      <c r="Z112" s="105">
        <f t="shared" si="19"/>
        <v>105300</v>
      </c>
      <c r="AA112" s="105">
        <v>106600</v>
      </c>
      <c r="AB112" s="106" t="s">
        <v>217</v>
      </c>
    </row>
    <row r="113" spans="1:28" ht="33" x14ac:dyDescent="0.25">
      <c r="A113" s="27">
        <v>106</v>
      </c>
      <c r="B113" s="28" t="s">
        <v>141</v>
      </c>
      <c r="C113" s="29" t="s">
        <v>386</v>
      </c>
      <c r="D113" s="30" t="s">
        <v>377</v>
      </c>
      <c r="E113" s="30" t="s">
        <v>1766</v>
      </c>
      <c r="F113" s="29" t="s">
        <v>233</v>
      </c>
      <c r="G113" s="31" t="s">
        <v>1737</v>
      </c>
      <c r="H113" s="31" t="s">
        <v>1639</v>
      </c>
      <c r="I113" s="32" t="s">
        <v>330</v>
      </c>
      <c r="J113" s="98" t="s">
        <v>58</v>
      </c>
      <c r="K113" s="98"/>
      <c r="L113" s="98">
        <v>30</v>
      </c>
      <c r="M113" s="99">
        <v>30</v>
      </c>
      <c r="N113" s="100" t="s">
        <v>378</v>
      </c>
      <c r="O113" s="101">
        <v>83000</v>
      </c>
      <c r="P113" s="101">
        <v>17217.391304347799</v>
      </c>
      <c r="Q113" s="102">
        <v>100000</v>
      </c>
      <c r="R113" s="102">
        <f t="shared" si="16"/>
        <v>22382.608695652136</v>
      </c>
      <c r="S113" s="102">
        <v>0</v>
      </c>
      <c r="T113" s="102">
        <f t="shared" si="17"/>
        <v>105382.60869565213</v>
      </c>
      <c r="U113" s="102">
        <f t="shared" si="18"/>
        <v>105300</v>
      </c>
      <c r="V113" s="103" t="s">
        <v>176</v>
      </c>
      <c r="W113" s="103" t="s">
        <v>348</v>
      </c>
      <c r="X113" s="103"/>
      <c r="Y113" s="104"/>
      <c r="Z113" s="105">
        <f t="shared" si="19"/>
        <v>105300</v>
      </c>
      <c r="AA113" s="105">
        <v>106600</v>
      </c>
      <c r="AB113" s="106" t="s">
        <v>217</v>
      </c>
    </row>
    <row r="114" spans="1:28" ht="33" x14ac:dyDescent="0.25">
      <c r="A114" s="27">
        <v>107</v>
      </c>
      <c r="B114" s="28" t="s">
        <v>153</v>
      </c>
      <c r="C114" s="29" t="s">
        <v>380</v>
      </c>
      <c r="D114" s="30" t="s">
        <v>377</v>
      </c>
      <c r="E114" s="30" t="s">
        <v>1766</v>
      </c>
      <c r="F114" s="29" t="s">
        <v>253</v>
      </c>
      <c r="G114" s="31" t="s">
        <v>1739</v>
      </c>
      <c r="H114" s="31" t="s">
        <v>1645</v>
      </c>
      <c r="I114" s="32" t="s">
        <v>254</v>
      </c>
      <c r="J114" s="98" t="s">
        <v>58</v>
      </c>
      <c r="K114" s="98"/>
      <c r="L114" s="98">
        <v>30</v>
      </c>
      <c r="M114" s="99">
        <v>30</v>
      </c>
      <c r="N114" s="100" t="s">
        <v>378</v>
      </c>
      <c r="O114" s="101">
        <v>83000</v>
      </c>
      <c r="P114" s="101">
        <v>17217.391304347799</v>
      </c>
      <c r="Q114" s="102">
        <v>100000</v>
      </c>
      <c r="R114" s="102">
        <f t="shared" si="16"/>
        <v>22382.608695652136</v>
      </c>
      <c r="S114" s="102">
        <v>0</v>
      </c>
      <c r="T114" s="102">
        <f t="shared" si="17"/>
        <v>105382.60869565213</v>
      </c>
      <c r="U114" s="102">
        <f t="shared" si="18"/>
        <v>105300</v>
      </c>
      <c r="V114" s="103" t="s">
        <v>176</v>
      </c>
      <c r="W114" s="103" t="s">
        <v>348</v>
      </c>
      <c r="X114" s="103" t="s">
        <v>24</v>
      </c>
      <c r="Y114" s="104">
        <v>43294</v>
      </c>
      <c r="Z114" s="105">
        <f t="shared" si="19"/>
        <v>105300</v>
      </c>
      <c r="AA114" s="105">
        <v>106600</v>
      </c>
      <c r="AB114" s="106" t="s">
        <v>217</v>
      </c>
    </row>
    <row r="115" spans="1:28" ht="33" x14ac:dyDescent="0.25">
      <c r="A115" s="27">
        <v>108</v>
      </c>
      <c r="B115" s="28" t="s">
        <v>154</v>
      </c>
      <c r="C115" s="29" t="s">
        <v>400</v>
      </c>
      <c r="D115" s="30" t="s">
        <v>377</v>
      </c>
      <c r="E115" s="30" t="s">
        <v>1766</v>
      </c>
      <c r="F115" s="29" t="s">
        <v>248</v>
      </c>
      <c r="G115" s="31" t="s">
        <v>1741</v>
      </c>
      <c r="H115" s="31" t="s">
        <v>1652</v>
      </c>
      <c r="I115" s="32" t="s">
        <v>343</v>
      </c>
      <c r="J115" s="98" t="s">
        <v>58</v>
      </c>
      <c r="K115" s="98"/>
      <c r="L115" s="98">
        <v>30</v>
      </c>
      <c r="M115" s="99">
        <v>30</v>
      </c>
      <c r="N115" s="100" t="s">
        <v>378</v>
      </c>
      <c r="O115" s="101">
        <v>83000</v>
      </c>
      <c r="P115" s="101">
        <v>17217.391304347799</v>
      </c>
      <c r="Q115" s="102">
        <v>100000</v>
      </c>
      <c r="R115" s="102">
        <f t="shared" si="16"/>
        <v>22382.608695652136</v>
      </c>
      <c r="S115" s="102">
        <v>0</v>
      </c>
      <c r="T115" s="102">
        <f t="shared" si="17"/>
        <v>105382.60869565213</v>
      </c>
      <c r="U115" s="102">
        <f t="shared" si="18"/>
        <v>105300</v>
      </c>
      <c r="V115" s="103" t="s">
        <v>176</v>
      </c>
      <c r="W115" s="103" t="s">
        <v>348</v>
      </c>
      <c r="X115" s="103"/>
      <c r="Y115" s="104"/>
      <c r="Z115" s="105">
        <f t="shared" si="19"/>
        <v>105300</v>
      </c>
      <c r="AA115" s="105">
        <v>106600</v>
      </c>
      <c r="AB115" s="106" t="s">
        <v>217</v>
      </c>
    </row>
    <row r="116" spans="1:28" ht="33" x14ac:dyDescent="0.25">
      <c r="A116" s="27">
        <v>109</v>
      </c>
      <c r="B116" s="28" t="s">
        <v>143</v>
      </c>
      <c r="C116" s="29" t="s">
        <v>379</v>
      </c>
      <c r="D116" s="30" t="s">
        <v>377</v>
      </c>
      <c r="E116" s="30" t="s">
        <v>1766</v>
      </c>
      <c r="F116" s="29" t="s">
        <v>219</v>
      </c>
      <c r="G116" s="31" t="s">
        <v>1742</v>
      </c>
      <c r="H116" s="31" t="s">
        <v>1654</v>
      </c>
      <c r="I116" s="32" t="s">
        <v>220</v>
      </c>
      <c r="J116" s="98" t="s">
        <v>58</v>
      </c>
      <c r="K116" s="98"/>
      <c r="L116" s="98">
        <v>30</v>
      </c>
      <c r="M116" s="99">
        <v>30</v>
      </c>
      <c r="N116" s="100" t="s">
        <v>378</v>
      </c>
      <c r="O116" s="101">
        <v>83000</v>
      </c>
      <c r="P116" s="101">
        <v>17217.391304347799</v>
      </c>
      <c r="Q116" s="102">
        <v>100000</v>
      </c>
      <c r="R116" s="102">
        <f t="shared" si="16"/>
        <v>22382.608695652136</v>
      </c>
      <c r="S116" s="102">
        <v>0</v>
      </c>
      <c r="T116" s="102">
        <f t="shared" si="17"/>
        <v>105382.60869565213</v>
      </c>
      <c r="U116" s="102">
        <f t="shared" si="18"/>
        <v>105300</v>
      </c>
      <c r="V116" s="103" t="s">
        <v>176</v>
      </c>
      <c r="W116" s="103" t="s">
        <v>348</v>
      </c>
      <c r="X116" s="103" t="s">
        <v>24</v>
      </c>
      <c r="Y116" s="104">
        <v>43294</v>
      </c>
      <c r="Z116" s="105">
        <f t="shared" si="19"/>
        <v>105300</v>
      </c>
      <c r="AA116" s="105">
        <v>106600</v>
      </c>
      <c r="AB116" s="106" t="s">
        <v>217</v>
      </c>
    </row>
    <row r="117" spans="1:28" ht="33" x14ac:dyDescent="0.25">
      <c r="A117" s="27">
        <v>110</v>
      </c>
      <c r="B117" s="28" t="s">
        <v>119</v>
      </c>
      <c r="C117" s="29" t="s">
        <v>387</v>
      </c>
      <c r="D117" s="30" t="s">
        <v>377</v>
      </c>
      <c r="E117" s="30" t="s">
        <v>1766</v>
      </c>
      <c r="F117" s="29" t="s">
        <v>239</v>
      </c>
      <c r="G117" s="31" t="s">
        <v>1743</v>
      </c>
      <c r="H117" s="31" t="s">
        <v>1656</v>
      </c>
      <c r="I117" s="32" t="s">
        <v>240</v>
      </c>
      <c r="J117" s="98" t="s">
        <v>58</v>
      </c>
      <c r="K117" s="98"/>
      <c r="L117" s="98">
        <v>30</v>
      </c>
      <c r="M117" s="99">
        <v>30</v>
      </c>
      <c r="N117" s="100" t="s">
        <v>378</v>
      </c>
      <c r="O117" s="101">
        <v>83000</v>
      </c>
      <c r="P117" s="101">
        <v>17217.391304347799</v>
      </c>
      <c r="Q117" s="102">
        <v>100000</v>
      </c>
      <c r="R117" s="102">
        <f t="shared" si="16"/>
        <v>22382.608695652136</v>
      </c>
      <c r="S117" s="102">
        <v>0</v>
      </c>
      <c r="T117" s="102">
        <f t="shared" si="17"/>
        <v>105382.60869565213</v>
      </c>
      <c r="U117" s="102">
        <f t="shared" si="18"/>
        <v>105300</v>
      </c>
      <c r="V117" s="103" t="s">
        <v>176</v>
      </c>
      <c r="W117" s="103" t="s">
        <v>348</v>
      </c>
      <c r="X117" s="103" t="s">
        <v>24</v>
      </c>
      <c r="Y117" s="104">
        <v>43294</v>
      </c>
      <c r="Z117" s="105">
        <f t="shared" si="19"/>
        <v>105300</v>
      </c>
      <c r="AA117" s="105">
        <v>106600</v>
      </c>
      <c r="AB117" s="106" t="s">
        <v>217</v>
      </c>
    </row>
    <row r="118" spans="1:28" ht="49.5" x14ac:dyDescent="0.25">
      <c r="A118" s="27">
        <v>111</v>
      </c>
      <c r="B118" s="28" t="s">
        <v>63</v>
      </c>
      <c r="C118" s="29" t="s">
        <v>392</v>
      </c>
      <c r="D118" s="30" t="s">
        <v>377</v>
      </c>
      <c r="E118" s="30" t="s">
        <v>1766</v>
      </c>
      <c r="F118" s="29" t="s">
        <v>242</v>
      </c>
      <c r="G118" s="31" t="s">
        <v>1744</v>
      </c>
      <c r="H118" s="31" t="s">
        <v>1662</v>
      </c>
      <c r="I118" s="32" t="s">
        <v>243</v>
      </c>
      <c r="J118" s="98" t="s">
        <v>58</v>
      </c>
      <c r="K118" s="98"/>
      <c r="L118" s="98">
        <v>30</v>
      </c>
      <c r="M118" s="99">
        <v>30</v>
      </c>
      <c r="N118" s="100" t="s">
        <v>378</v>
      </c>
      <c r="O118" s="101">
        <v>83000</v>
      </c>
      <c r="P118" s="101">
        <v>17217.391304347799</v>
      </c>
      <c r="Q118" s="102">
        <v>100000</v>
      </c>
      <c r="R118" s="102">
        <f t="shared" si="16"/>
        <v>22382.608695652136</v>
      </c>
      <c r="S118" s="102">
        <v>0</v>
      </c>
      <c r="T118" s="102">
        <f t="shared" si="17"/>
        <v>105382.60869565213</v>
      </c>
      <c r="U118" s="102">
        <f t="shared" si="18"/>
        <v>105300</v>
      </c>
      <c r="V118" s="103" t="s">
        <v>176</v>
      </c>
      <c r="W118" s="103" t="s">
        <v>348</v>
      </c>
      <c r="X118" s="103" t="s">
        <v>24</v>
      </c>
      <c r="Y118" s="104">
        <v>43294</v>
      </c>
      <c r="Z118" s="105">
        <f t="shared" si="19"/>
        <v>105300</v>
      </c>
      <c r="AA118" s="105">
        <v>106600</v>
      </c>
      <c r="AB118" s="106" t="s">
        <v>217</v>
      </c>
    </row>
    <row r="119" spans="1:28" ht="49.5" x14ac:dyDescent="0.25">
      <c r="A119" s="27">
        <v>112</v>
      </c>
      <c r="B119" s="28" t="s">
        <v>64</v>
      </c>
      <c r="C119" s="29" t="s">
        <v>398</v>
      </c>
      <c r="D119" s="30" t="s">
        <v>377</v>
      </c>
      <c r="E119" s="30" t="s">
        <v>1766</v>
      </c>
      <c r="F119" s="29" t="s">
        <v>295</v>
      </c>
      <c r="G119" s="31" t="s">
        <v>1745</v>
      </c>
      <c r="H119" s="31" t="s">
        <v>1667</v>
      </c>
      <c r="I119" s="32" t="s">
        <v>296</v>
      </c>
      <c r="J119" s="98" t="s">
        <v>58</v>
      </c>
      <c r="K119" s="98"/>
      <c r="L119" s="98">
        <v>30</v>
      </c>
      <c r="M119" s="99">
        <v>30</v>
      </c>
      <c r="N119" s="100" t="s">
        <v>378</v>
      </c>
      <c r="O119" s="101">
        <v>83000</v>
      </c>
      <c r="P119" s="101">
        <v>17217.391304347799</v>
      </c>
      <c r="Q119" s="102">
        <v>100000</v>
      </c>
      <c r="R119" s="102">
        <f t="shared" si="16"/>
        <v>22382.608695652136</v>
      </c>
      <c r="S119" s="102">
        <v>0</v>
      </c>
      <c r="T119" s="102">
        <f t="shared" si="17"/>
        <v>105382.60869565213</v>
      </c>
      <c r="U119" s="102">
        <f t="shared" si="18"/>
        <v>105300</v>
      </c>
      <c r="V119" s="103" t="s">
        <v>176</v>
      </c>
      <c r="W119" s="103" t="s">
        <v>348</v>
      </c>
      <c r="X119" s="103" t="s">
        <v>24</v>
      </c>
      <c r="Y119" s="104">
        <v>43294</v>
      </c>
      <c r="Z119" s="105">
        <f t="shared" si="19"/>
        <v>105300</v>
      </c>
      <c r="AA119" s="105">
        <v>106600</v>
      </c>
      <c r="AB119" s="106" t="s">
        <v>217</v>
      </c>
    </row>
    <row r="120" spans="1:28" ht="33" x14ac:dyDescent="0.25">
      <c r="A120" s="27">
        <v>113</v>
      </c>
      <c r="B120" s="28" t="s">
        <v>65</v>
      </c>
      <c r="C120" s="29" t="s">
        <v>395</v>
      </c>
      <c r="D120" s="30" t="s">
        <v>377</v>
      </c>
      <c r="E120" s="30" t="s">
        <v>1766</v>
      </c>
      <c r="F120" s="29" t="s">
        <v>286</v>
      </c>
      <c r="G120" s="31" t="s">
        <v>1746</v>
      </c>
      <c r="H120" s="31" t="s">
        <v>1669</v>
      </c>
      <c r="I120" s="32" t="s">
        <v>287</v>
      </c>
      <c r="J120" s="98" t="s">
        <v>23</v>
      </c>
      <c r="K120" s="98"/>
      <c r="L120" s="98">
        <v>30</v>
      </c>
      <c r="M120" s="99">
        <v>30</v>
      </c>
      <c r="N120" s="100" t="s">
        <v>378</v>
      </c>
      <c r="O120" s="101">
        <v>83000</v>
      </c>
      <c r="P120" s="101">
        <v>17217.391304347799</v>
      </c>
      <c r="Q120" s="102">
        <v>100000</v>
      </c>
      <c r="R120" s="102">
        <f t="shared" si="16"/>
        <v>22382.608695652136</v>
      </c>
      <c r="S120" s="102">
        <v>0</v>
      </c>
      <c r="T120" s="102">
        <f t="shared" si="17"/>
        <v>105382.60869565213</v>
      </c>
      <c r="U120" s="102">
        <f t="shared" si="18"/>
        <v>105300</v>
      </c>
      <c r="V120" s="103" t="s">
        <v>176</v>
      </c>
      <c r="W120" s="103" t="s">
        <v>348</v>
      </c>
      <c r="X120" s="103" t="s">
        <v>24</v>
      </c>
      <c r="Y120" s="104">
        <v>43294</v>
      </c>
      <c r="Z120" s="105">
        <f t="shared" si="19"/>
        <v>105300</v>
      </c>
      <c r="AA120" s="105">
        <v>106600</v>
      </c>
      <c r="AB120" s="106" t="s">
        <v>217</v>
      </c>
    </row>
    <row r="121" spans="1:28" ht="33" x14ac:dyDescent="0.25">
      <c r="A121" s="27">
        <v>114</v>
      </c>
      <c r="B121" s="28" t="s">
        <v>66</v>
      </c>
      <c r="C121" s="29" t="s">
        <v>396</v>
      </c>
      <c r="D121" s="30" t="s">
        <v>377</v>
      </c>
      <c r="E121" s="30" t="s">
        <v>1766</v>
      </c>
      <c r="F121" s="29" t="s">
        <v>289</v>
      </c>
      <c r="G121" s="31" t="s">
        <v>1747</v>
      </c>
      <c r="H121" s="31" t="s">
        <v>1673</v>
      </c>
      <c r="I121" s="32" t="s">
        <v>290</v>
      </c>
      <c r="J121" s="98" t="s">
        <v>58</v>
      </c>
      <c r="K121" s="98"/>
      <c r="L121" s="98">
        <v>30</v>
      </c>
      <c r="M121" s="99">
        <v>30</v>
      </c>
      <c r="N121" s="100" t="s">
        <v>378</v>
      </c>
      <c r="O121" s="101">
        <v>83000</v>
      </c>
      <c r="P121" s="101">
        <v>17217.391304347799</v>
      </c>
      <c r="Q121" s="102">
        <v>100000</v>
      </c>
      <c r="R121" s="102">
        <f t="shared" si="16"/>
        <v>22382.608695652136</v>
      </c>
      <c r="S121" s="102">
        <v>0</v>
      </c>
      <c r="T121" s="102">
        <f t="shared" si="17"/>
        <v>105382.60869565213</v>
      </c>
      <c r="U121" s="102">
        <f t="shared" si="18"/>
        <v>105300</v>
      </c>
      <c r="V121" s="103" t="s">
        <v>176</v>
      </c>
      <c r="W121" s="103" t="s">
        <v>348</v>
      </c>
      <c r="X121" s="103" t="s">
        <v>24</v>
      </c>
      <c r="Y121" s="104">
        <v>43294</v>
      </c>
      <c r="Z121" s="105">
        <f t="shared" si="19"/>
        <v>105300</v>
      </c>
      <c r="AA121" s="105">
        <v>106600</v>
      </c>
      <c r="AB121" s="106" t="s">
        <v>217</v>
      </c>
    </row>
    <row r="122" spans="1:28" ht="33" x14ac:dyDescent="0.25">
      <c r="A122" s="27">
        <v>115</v>
      </c>
      <c r="B122" s="28" t="s">
        <v>152</v>
      </c>
      <c r="C122" s="29" t="s">
        <v>390</v>
      </c>
      <c r="D122" s="30" t="s">
        <v>377</v>
      </c>
      <c r="E122" s="30" t="s">
        <v>1766</v>
      </c>
      <c r="F122" s="29" t="s">
        <v>274</v>
      </c>
      <c r="G122" s="31" t="s">
        <v>1748</v>
      </c>
      <c r="H122" s="31" t="s">
        <v>1677</v>
      </c>
      <c r="I122" s="32" t="s">
        <v>275</v>
      </c>
      <c r="J122" s="98" t="s">
        <v>58</v>
      </c>
      <c r="K122" s="98"/>
      <c r="L122" s="98">
        <v>30</v>
      </c>
      <c r="M122" s="99">
        <v>30</v>
      </c>
      <c r="N122" s="100" t="s">
        <v>378</v>
      </c>
      <c r="O122" s="101">
        <v>83000</v>
      </c>
      <c r="P122" s="101">
        <v>17217.391304347799</v>
      </c>
      <c r="Q122" s="102">
        <v>100000</v>
      </c>
      <c r="R122" s="102">
        <f t="shared" si="16"/>
        <v>22382.608695652136</v>
      </c>
      <c r="S122" s="102">
        <v>0</v>
      </c>
      <c r="T122" s="102">
        <f t="shared" si="17"/>
        <v>105382.60869565213</v>
      </c>
      <c r="U122" s="102">
        <f t="shared" si="18"/>
        <v>105300</v>
      </c>
      <c r="V122" s="103" t="s">
        <v>176</v>
      </c>
      <c r="W122" s="103" t="s">
        <v>348</v>
      </c>
      <c r="X122" s="103" t="s">
        <v>24</v>
      </c>
      <c r="Y122" s="104">
        <v>43294</v>
      </c>
      <c r="Z122" s="105">
        <f t="shared" si="19"/>
        <v>105300</v>
      </c>
      <c r="AA122" s="105">
        <v>106600</v>
      </c>
      <c r="AB122" s="106" t="s">
        <v>217</v>
      </c>
    </row>
    <row r="123" spans="1:28" ht="33" x14ac:dyDescent="0.25">
      <c r="A123" s="27">
        <v>116</v>
      </c>
      <c r="B123" s="28" t="s">
        <v>120</v>
      </c>
      <c r="C123" s="29" t="s">
        <v>388</v>
      </c>
      <c r="D123" s="30" t="s">
        <v>377</v>
      </c>
      <c r="E123" s="30" t="s">
        <v>1766</v>
      </c>
      <c r="F123" s="29" t="s">
        <v>268</v>
      </c>
      <c r="G123" s="31" t="s">
        <v>1749</v>
      </c>
      <c r="H123" s="31" t="s">
        <v>1681</v>
      </c>
      <c r="I123" s="32" t="s">
        <v>269</v>
      </c>
      <c r="J123" s="98" t="s">
        <v>58</v>
      </c>
      <c r="K123" s="98"/>
      <c r="L123" s="98">
        <v>30</v>
      </c>
      <c r="M123" s="99">
        <v>30</v>
      </c>
      <c r="N123" s="100" t="s">
        <v>378</v>
      </c>
      <c r="O123" s="101">
        <v>83000</v>
      </c>
      <c r="P123" s="101">
        <v>17217.391304347799</v>
      </c>
      <c r="Q123" s="102">
        <v>100000</v>
      </c>
      <c r="R123" s="102">
        <f t="shared" si="16"/>
        <v>22382.608695652136</v>
      </c>
      <c r="S123" s="102">
        <v>0</v>
      </c>
      <c r="T123" s="102">
        <f t="shared" si="17"/>
        <v>105382.60869565213</v>
      </c>
      <c r="U123" s="102">
        <f t="shared" si="18"/>
        <v>105300</v>
      </c>
      <c r="V123" s="103" t="s">
        <v>176</v>
      </c>
      <c r="W123" s="103" t="s">
        <v>348</v>
      </c>
      <c r="X123" s="103" t="s">
        <v>24</v>
      </c>
      <c r="Y123" s="104">
        <v>43294</v>
      </c>
      <c r="Z123" s="105">
        <f t="shared" si="19"/>
        <v>105300</v>
      </c>
      <c r="AA123" s="105">
        <v>106600</v>
      </c>
      <c r="AB123" s="106" t="s">
        <v>217</v>
      </c>
    </row>
    <row r="124" spans="1:28" ht="33" x14ac:dyDescent="0.25">
      <c r="A124" s="27">
        <v>117</v>
      </c>
      <c r="B124" s="28" t="s">
        <v>121</v>
      </c>
      <c r="C124" s="29" t="s">
        <v>397</v>
      </c>
      <c r="D124" s="30" t="s">
        <v>377</v>
      </c>
      <c r="E124" s="30" t="s">
        <v>1766</v>
      </c>
      <c r="F124" s="29" t="s">
        <v>292</v>
      </c>
      <c r="G124" s="31" t="s">
        <v>1750</v>
      </c>
      <c r="H124" s="31" t="s">
        <v>1685</v>
      </c>
      <c r="I124" s="32" t="s">
        <v>293</v>
      </c>
      <c r="J124" s="98" t="s">
        <v>58</v>
      </c>
      <c r="K124" s="98"/>
      <c r="L124" s="98">
        <v>30</v>
      </c>
      <c r="M124" s="99">
        <v>30</v>
      </c>
      <c r="N124" s="100" t="s">
        <v>378</v>
      </c>
      <c r="O124" s="101">
        <v>83000</v>
      </c>
      <c r="P124" s="101">
        <v>17217.391304347799</v>
      </c>
      <c r="Q124" s="102">
        <v>100000</v>
      </c>
      <c r="R124" s="102">
        <f t="shared" si="16"/>
        <v>22382.608695652136</v>
      </c>
      <c r="S124" s="102">
        <v>0</v>
      </c>
      <c r="T124" s="102">
        <f t="shared" si="17"/>
        <v>105382.60869565213</v>
      </c>
      <c r="U124" s="102">
        <f t="shared" si="18"/>
        <v>105300</v>
      </c>
      <c r="V124" s="103" t="s">
        <v>176</v>
      </c>
      <c r="W124" s="103" t="s">
        <v>348</v>
      </c>
      <c r="X124" s="103" t="s">
        <v>24</v>
      </c>
      <c r="Y124" s="104">
        <v>43294</v>
      </c>
      <c r="Z124" s="105">
        <f t="shared" si="19"/>
        <v>105300</v>
      </c>
      <c r="AA124" s="105">
        <v>106600</v>
      </c>
      <c r="AB124" s="106" t="s">
        <v>217</v>
      </c>
    </row>
    <row r="125" spans="1:28" ht="33" x14ac:dyDescent="0.25">
      <c r="A125" s="27">
        <v>118</v>
      </c>
      <c r="B125" s="28" t="s">
        <v>122</v>
      </c>
      <c r="C125" s="29" t="s">
        <v>391</v>
      </c>
      <c r="D125" s="30" t="s">
        <v>377</v>
      </c>
      <c r="E125" s="30" t="s">
        <v>1766</v>
      </c>
      <c r="F125" s="29" t="s">
        <v>277</v>
      </c>
      <c r="G125" s="31" t="s">
        <v>1751</v>
      </c>
      <c r="H125" s="31" t="s">
        <v>1689</v>
      </c>
      <c r="I125" s="32" t="s">
        <v>278</v>
      </c>
      <c r="J125" s="98" t="s">
        <v>58</v>
      </c>
      <c r="K125" s="98"/>
      <c r="L125" s="98">
        <v>30</v>
      </c>
      <c r="M125" s="99">
        <v>30</v>
      </c>
      <c r="N125" s="100" t="s">
        <v>378</v>
      </c>
      <c r="O125" s="101">
        <v>83000</v>
      </c>
      <c r="P125" s="101">
        <v>17217.391304347799</v>
      </c>
      <c r="Q125" s="102">
        <v>100000</v>
      </c>
      <c r="R125" s="102">
        <f t="shared" si="16"/>
        <v>22382.608695652136</v>
      </c>
      <c r="S125" s="102">
        <v>0</v>
      </c>
      <c r="T125" s="102">
        <f t="shared" si="17"/>
        <v>105382.60869565213</v>
      </c>
      <c r="U125" s="102">
        <f t="shared" si="18"/>
        <v>105300</v>
      </c>
      <c r="V125" s="103" t="s">
        <v>176</v>
      </c>
      <c r="W125" s="103" t="s">
        <v>348</v>
      </c>
      <c r="X125" s="103" t="s">
        <v>24</v>
      </c>
      <c r="Y125" s="104">
        <v>43294</v>
      </c>
      <c r="Z125" s="105">
        <f t="shared" si="19"/>
        <v>105300</v>
      </c>
      <c r="AA125" s="105">
        <v>106600</v>
      </c>
      <c r="AB125" s="106" t="s">
        <v>217</v>
      </c>
    </row>
    <row r="126" spans="1:28" ht="33" x14ac:dyDescent="0.25">
      <c r="A126" s="27">
        <v>119</v>
      </c>
      <c r="B126" s="28" t="s">
        <v>123</v>
      </c>
      <c r="C126" s="31" t="s">
        <v>393</v>
      </c>
      <c r="D126" s="31" t="s">
        <v>377</v>
      </c>
      <c r="E126" s="30" t="s">
        <v>1766</v>
      </c>
      <c r="F126" s="31" t="s">
        <v>280</v>
      </c>
      <c r="G126" s="31" t="s">
        <v>1753</v>
      </c>
      <c r="H126" s="31" t="s">
        <v>1696</v>
      </c>
      <c r="I126" s="31" t="s">
        <v>281</v>
      </c>
      <c r="J126" s="100" t="s">
        <v>58</v>
      </c>
      <c r="K126" s="99"/>
      <c r="L126" s="100">
        <v>30</v>
      </c>
      <c r="M126" s="100">
        <v>30</v>
      </c>
      <c r="N126" s="100" t="s">
        <v>378</v>
      </c>
      <c r="O126" s="100">
        <v>83000</v>
      </c>
      <c r="P126" s="100">
        <v>17217.391304347799</v>
      </c>
      <c r="Q126" s="100">
        <v>100000</v>
      </c>
      <c r="R126" s="100">
        <f t="shared" si="16"/>
        <v>22382.608695652136</v>
      </c>
      <c r="S126" s="102">
        <v>0</v>
      </c>
      <c r="T126" s="100">
        <f t="shared" si="17"/>
        <v>105382.60869565213</v>
      </c>
      <c r="U126" s="100">
        <f t="shared" si="18"/>
        <v>105300</v>
      </c>
      <c r="V126" s="100" t="s">
        <v>176</v>
      </c>
      <c r="W126" s="100" t="s">
        <v>348</v>
      </c>
      <c r="X126" s="100" t="s">
        <v>24</v>
      </c>
      <c r="Y126" s="100">
        <v>43294</v>
      </c>
      <c r="Z126" s="105">
        <f t="shared" si="19"/>
        <v>105300</v>
      </c>
      <c r="AA126" s="107">
        <v>106600</v>
      </c>
      <c r="AB126" s="108" t="s">
        <v>217</v>
      </c>
    </row>
    <row r="127" spans="1:28" ht="33" x14ac:dyDescent="0.25">
      <c r="A127" s="27">
        <v>120</v>
      </c>
      <c r="B127" s="28" t="s">
        <v>124</v>
      </c>
      <c r="C127" s="31" t="s">
        <v>399</v>
      </c>
      <c r="D127" s="31" t="s">
        <v>377</v>
      </c>
      <c r="E127" s="30" t="s">
        <v>1766</v>
      </c>
      <c r="F127" s="31" t="s">
        <v>298</v>
      </c>
      <c r="G127" s="31" t="s">
        <v>1754</v>
      </c>
      <c r="H127" s="31" t="s">
        <v>1699</v>
      </c>
      <c r="I127" s="31" t="s">
        <v>299</v>
      </c>
      <c r="J127" s="100" t="s">
        <v>58</v>
      </c>
      <c r="K127" s="99"/>
      <c r="L127" s="100">
        <v>30</v>
      </c>
      <c r="M127" s="100">
        <v>30</v>
      </c>
      <c r="N127" s="100" t="s">
        <v>378</v>
      </c>
      <c r="O127" s="100">
        <v>83000</v>
      </c>
      <c r="P127" s="100">
        <v>17217.391304347799</v>
      </c>
      <c r="Q127" s="100">
        <v>100000</v>
      </c>
      <c r="R127" s="100">
        <f t="shared" si="16"/>
        <v>22382.608695652136</v>
      </c>
      <c r="S127" s="102">
        <v>0</v>
      </c>
      <c r="T127" s="100">
        <f t="shared" si="17"/>
        <v>105382.60869565213</v>
      </c>
      <c r="U127" s="100">
        <f t="shared" si="18"/>
        <v>105300</v>
      </c>
      <c r="V127" s="100" t="s">
        <v>176</v>
      </c>
      <c r="W127" s="100" t="s">
        <v>348</v>
      </c>
      <c r="X127" s="100" t="s">
        <v>24</v>
      </c>
      <c r="Y127" s="100">
        <v>43294</v>
      </c>
      <c r="Z127" s="105">
        <f t="shared" si="19"/>
        <v>105300</v>
      </c>
      <c r="AA127" s="107">
        <v>106600</v>
      </c>
      <c r="AB127" s="108" t="s">
        <v>217</v>
      </c>
    </row>
    <row r="128" spans="1:28" ht="33" x14ac:dyDescent="0.25">
      <c r="A128" s="27">
        <v>121</v>
      </c>
      <c r="B128" s="28" t="s">
        <v>135</v>
      </c>
      <c r="C128" s="29" t="s">
        <v>402</v>
      </c>
      <c r="D128" s="30" t="s">
        <v>403</v>
      </c>
      <c r="E128" s="30" t="s">
        <v>1766</v>
      </c>
      <c r="F128" s="29" t="s">
        <v>404</v>
      </c>
      <c r="G128" s="31" t="s">
        <v>1724</v>
      </c>
      <c r="H128" s="31" t="s">
        <v>1707</v>
      </c>
      <c r="I128" s="32" t="s">
        <v>405</v>
      </c>
      <c r="J128" s="98" t="s">
        <v>23</v>
      </c>
      <c r="K128" s="98"/>
      <c r="L128" s="98">
        <v>31</v>
      </c>
      <c r="M128" s="99">
        <v>31</v>
      </c>
      <c r="N128" s="100" t="s">
        <v>406</v>
      </c>
      <c r="O128" s="101">
        <v>108000</v>
      </c>
      <c r="P128" s="101">
        <v>17217.391304347799</v>
      </c>
      <c r="Q128" s="102">
        <v>125000</v>
      </c>
      <c r="R128" s="102">
        <f t="shared" si="16"/>
        <v>22382.608695652136</v>
      </c>
      <c r="S128" s="102">
        <v>0</v>
      </c>
      <c r="T128" s="102">
        <f t="shared" si="17"/>
        <v>130382.60869565213</v>
      </c>
      <c r="U128" s="102">
        <f t="shared" si="18"/>
        <v>130300</v>
      </c>
      <c r="V128" s="103" t="s">
        <v>176</v>
      </c>
      <c r="W128" s="103" t="s">
        <v>348</v>
      </c>
      <c r="X128" s="103" t="s">
        <v>24</v>
      </c>
      <c r="Y128" s="104">
        <v>43294</v>
      </c>
      <c r="Z128" s="105">
        <f t="shared" si="19"/>
        <v>130300</v>
      </c>
      <c r="AA128" s="105">
        <v>131600</v>
      </c>
      <c r="AB128" s="106" t="s">
        <v>217</v>
      </c>
    </row>
    <row r="129" spans="1:28" ht="33" x14ac:dyDescent="0.25">
      <c r="A129" s="27">
        <v>122</v>
      </c>
      <c r="B129" s="28" t="s">
        <v>136</v>
      </c>
      <c r="C129" s="29" t="s">
        <v>407</v>
      </c>
      <c r="D129" s="30" t="s">
        <v>403</v>
      </c>
      <c r="E129" s="30" t="s">
        <v>1766</v>
      </c>
      <c r="F129" s="29" t="s">
        <v>408</v>
      </c>
      <c r="G129" s="31" t="s">
        <v>1730</v>
      </c>
      <c r="H129" s="31" t="s">
        <v>1708</v>
      </c>
      <c r="I129" s="32" t="s">
        <v>409</v>
      </c>
      <c r="J129" s="98" t="s">
        <v>23</v>
      </c>
      <c r="K129" s="98"/>
      <c r="L129" s="98">
        <v>31</v>
      </c>
      <c r="M129" s="99">
        <v>31</v>
      </c>
      <c r="N129" s="100" t="s">
        <v>406</v>
      </c>
      <c r="O129" s="101">
        <v>108000</v>
      </c>
      <c r="P129" s="101">
        <v>17217.391304347799</v>
      </c>
      <c r="Q129" s="102">
        <v>125000</v>
      </c>
      <c r="R129" s="102">
        <f t="shared" si="16"/>
        <v>22382.608695652136</v>
      </c>
      <c r="S129" s="102">
        <v>0</v>
      </c>
      <c r="T129" s="102">
        <f t="shared" si="17"/>
        <v>130382.60869565213</v>
      </c>
      <c r="U129" s="102">
        <f t="shared" si="18"/>
        <v>130300</v>
      </c>
      <c r="V129" s="103" t="s">
        <v>176</v>
      </c>
      <c r="W129" s="103" t="s">
        <v>348</v>
      </c>
      <c r="X129" s="103" t="s">
        <v>24</v>
      </c>
      <c r="Y129" s="104">
        <v>43294</v>
      </c>
      <c r="Z129" s="105">
        <f t="shared" si="19"/>
        <v>130300</v>
      </c>
      <c r="AA129" s="105">
        <v>131600</v>
      </c>
      <c r="AB129" s="106" t="s">
        <v>217</v>
      </c>
    </row>
    <row r="130" spans="1:28" x14ac:dyDescent="0.25">
      <c r="A130" s="27">
        <v>123</v>
      </c>
      <c r="B130" s="28" t="s">
        <v>1772</v>
      </c>
      <c r="C130" s="29" t="s">
        <v>412</v>
      </c>
      <c r="D130" s="30" t="s">
        <v>413</v>
      </c>
      <c r="E130" s="30" t="s">
        <v>2108</v>
      </c>
      <c r="F130" s="29" t="s">
        <v>414</v>
      </c>
      <c r="G130" s="31" t="s">
        <v>1578</v>
      </c>
      <c r="H130" s="31" t="s">
        <v>1578</v>
      </c>
      <c r="I130" s="32" t="s">
        <v>415</v>
      </c>
      <c r="J130" s="98" t="s">
        <v>58</v>
      </c>
      <c r="K130" s="98" t="s">
        <v>36</v>
      </c>
      <c r="L130" s="98">
        <v>74</v>
      </c>
      <c r="M130" s="99">
        <v>74</v>
      </c>
      <c r="N130" s="100" t="s">
        <v>416</v>
      </c>
      <c r="O130" s="101">
        <v>159000</v>
      </c>
      <c r="P130" s="101">
        <v>68869.565217391297</v>
      </c>
      <c r="Q130" s="102">
        <v>227000</v>
      </c>
      <c r="R130" s="102">
        <f t="shared" ref="R130:R140" si="20">+P130/1800000*2340000</f>
        <v>89530.434782608689</v>
      </c>
      <c r="S130" s="102">
        <v>0</v>
      </c>
      <c r="T130" s="102">
        <f t="shared" ref="T130:T140" si="21">+O130+R130+S130</f>
        <v>248530.4347826087</v>
      </c>
      <c r="U130" s="102">
        <f t="shared" ref="U130:U140" si="22">ROUNDDOWN(T130,-2)</f>
        <v>248500</v>
      </c>
      <c r="V130" s="103" t="s">
        <v>167</v>
      </c>
      <c r="W130" s="103" t="s">
        <v>417</v>
      </c>
      <c r="X130" s="103" t="s">
        <v>22</v>
      </c>
      <c r="Y130" s="104">
        <v>43294</v>
      </c>
      <c r="Z130" s="105">
        <f t="shared" ref="Z130:Z140" si="23">U130</f>
        <v>248500</v>
      </c>
      <c r="AA130" s="105">
        <v>253500</v>
      </c>
      <c r="AB130" s="106"/>
    </row>
    <row r="131" spans="1:28" ht="33" x14ac:dyDescent="0.25">
      <c r="A131" s="27">
        <v>124</v>
      </c>
      <c r="B131" s="28" t="s">
        <v>1773</v>
      </c>
      <c r="C131" s="29" t="s">
        <v>2111</v>
      </c>
      <c r="D131" s="30" t="s">
        <v>419</v>
      </c>
      <c r="E131" s="30" t="s">
        <v>1760</v>
      </c>
      <c r="F131" s="29" t="s">
        <v>427</v>
      </c>
      <c r="G131" s="31" t="s">
        <v>1579</v>
      </c>
      <c r="H131" s="31" t="s">
        <v>1579</v>
      </c>
      <c r="I131" s="32" t="s">
        <v>428</v>
      </c>
      <c r="J131" s="98" t="s">
        <v>58</v>
      </c>
      <c r="K131" s="98"/>
      <c r="L131" s="98">
        <v>74</v>
      </c>
      <c r="M131" s="99">
        <v>74</v>
      </c>
      <c r="N131" s="100" t="s">
        <v>416</v>
      </c>
      <c r="O131" s="101">
        <v>159000</v>
      </c>
      <c r="P131" s="101">
        <v>68869.565217391297</v>
      </c>
      <c r="Q131" s="102">
        <v>227000</v>
      </c>
      <c r="R131" s="102">
        <f t="shared" si="20"/>
        <v>89530.434782608689</v>
      </c>
      <c r="S131" s="102">
        <v>0</v>
      </c>
      <c r="T131" s="102">
        <f t="shared" si="21"/>
        <v>248530.4347826087</v>
      </c>
      <c r="U131" s="102">
        <f t="shared" si="22"/>
        <v>248500</v>
      </c>
      <c r="V131" s="103" t="s">
        <v>21</v>
      </c>
      <c r="W131" s="103" t="s">
        <v>417</v>
      </c>
      <c r="X131" s="103" t="s">
        <v>30</v>
      </c>
      <c r="Y131" s="104">
        <v>43294</v>
      </c>
      <c r="Z131" s="105">
        <f t="shared" si="23"/>
        <v>248500</v>
      </c>
      <c r="AA131" s="105">
        <v>540700</v>
      </c>
      <c r="AB131" s="106"/>
    </row>
    <row r="132" spans="1:28" ht="33" x14ac:dyDescent="0.25">
      <c r="A132" s="27">
        <v>125</v>
      </c>
      <c r="B132" s="28" t="s">
        <v>1774</v>
      </c>
      <c r="C132" s="29" t="s">
        <v>418</v>
      </c>
      <c r="D132" s="30" t="s">
        <v>419</v>
      </c>
      <c r="E132" s="30" t="s">
        <v>2108</v>
      </c>
      <c r="F132" s="29" t="s">
        <v>420</v>
      </c>
      <c r="G132" s="31" t="s">
        <v>421</v>
      </c>
      <c r="H132" s="31" t="s">
        <v>421</v>
      </c>
      <c r="I132" s="32" t="s">
        <v>421</v>
      </c>
      <c r="J132" s="98" t="s">
        <v>58</v>
      </c>
      <c r="K132" s="98" t="s">
        <v>168</v>
      </c>
      <c r="L132" s="98">
        <v>77</v>
      </c>
      <c r="M132" s="99">
        <v>77</v>
      </c>
      <c r="N132" s="100" t="s">
        <v>422</v>
      </c>
      <c r="O132" s="101">
        <v>386000</v>
      </c>
      <c r="P132" s="101">
        <v>112695.652173913</v>
      </c>
      <c r="Q132" s="102">
        <v>498000</v>
      </c>
      <c r="R132" s="102">
        <f t="shared" si="20"/>
        <v>146504.34782608692</v>
      </c>
      <c r="S132" s="102">
        <v>0</v>
      </c>
      <c r="T132" s="102">
        <f t="shared" si="21"/>
        <v>532504.34782608692</v>
      </c>
      <c r="U132" s="102">
        <f t="shared" si="22"/>
        <v>532500</v>
      </c>
      <c r="V132" s="103" t="s">
        <v>167</v>
      </c>
      <c r="W132" s="103" t="s">
        <v>417</v>
      </c>
      <c r="X132" s="103" t="s">
        <v>24</v>
      </c>
      <c r="Y132" s="104">
        <v>43294</v>
      </c>
      <c r="Z132" s="105">
        <f t="shared" si="23"/>
        <v>532500</v>
      </c>
      <c r="AA132" s="105">
        <v>540700</v>
      </c>
      <c r="AB132" s="106" t="s">
        <v>423</v>
      </c>
    </row>
    <row r="133" spans="1:28" ht="33" x14ac:dyDescent="0.25">
      <c r="A133" s="27">
        <v>126</v>
      </c>
      <c r="B133" s="28" t="s">
        <v>1775</v>
      </c>
      <c r="C133" s="29" t="s">
        <v>424</v>
      </c>
      <c r="D133" s="30" t="s">
        <v>419</v>
      </c>
      <c r="E133" s="30" t="s">
        <v>2110</v>
      </c>
      <c r="F133" s="29" t="s">
        <v>425</v>
      </c>
      <c r="G133" s="31" t="s">
        <v>426</v>
      </c>
      <c r="H133" s="31" t="s">
        <v>426</v>
      </c>
      <c r="I133" s="32" t="s">
        <v>426</v>
      </c>
      <c r="J133" s="98" t="s">
        <v>58</v>
      </c>
      <c r="K133" s="98" t="s">
        <v>214</v>
      </c>
      <c r="L133" s="98">
        <v>77</v>
      </c>
      <c r="M133" s="99">
        <v>77</v>
      </c>
      <c r="N133" s="100" t="s">
        <v>422</v>
      </c>
      <c r="O133" s="101">
        <v>386000</v>
      </c>
      <c r="P133" s="101">
        <v>112695.652173913</v>
      </c>
      <c r="Q133" s="102">
        <v>498000</v>
      </c>
      <c r="R133" s="102">
        <f t="shared" si="20"/>
        <v>146504.34782608692</v>
      </c>
      <c r="S133" s="102">
        <v>0</v>
      </c>
      <c r="T133" s="102">
        <f t="shared" si="21"/>
        <v>532504.34782608692</v>
      </c>
      <c r="U133" s="102">
        <f t="shared" si="22"/>
        <v>532500</v>
      </c>
      <c r="V133" s="103" t="s">
        <v>29</v>
      </c>
      <c r="W133" s="103" t="s">
        <v>417</v>
      </c>
      <c r="X133" s="103"/>
      <c r="Y133" s="104"/>
      <c r="Z133" s="105">
        <f t="shared" si="23"/>
        <v>532500</v>
      </c>
      <c r="AA133" s="105">
        <v>540700</v>
      </c>
      <c r="AB133" s="106" t="s">
        <v>423</v>
      </c>
    </row>
    <row r="134" spans="1:28" ht="31.5" x14ac:dyDescent="0.25">
      <c r="A134" s="27">
        <v>127</v>
      </c>
      <c r="B134" s="28" t="s">
        <v>1776</v>
      </c>
      <c r="C134" s="29" t="s">
        <v>433</v>
      </c>
      <c r="D134" s="30" t="s">
        <v>429</v>
      </c>
      <c r="E134" s="30" t="s">
        <v>2110</v>
      </c>
      <c r="F134" s="29" t="s">
        <v>434</v>
      </c>
      <c r="G134" s="31" t="s">
        <v>435</v>
      </c>
      <c r="H134" s="31" t="s">
        <v>435</v>
      </c>
      <c r="I134" s="32" t="s">
        <v>435</v>
      </c>
      <c r="J134" s="98" t="s">
        <v>58</v>
      </c>
      <c r="K134" s="98" t="s">
        <v>172</v>
      </c>
      <c r="L134" s="98">
        <v>78</v>
      </c>
      <c r="M134" s="99">
        <v>78</v>
      </c>
      <c r="N134" s="100" t="s">
        <v>430</v>
      </c>
      <c r="O134" s="101">
        <v>20000</v>
      </c>
      <c r="P134" s="101">
        <v>15652.1739130435</v>
      </c>
      <c r="Q134" s="102">
        <v>35600</v>
      </c>
      <c r="R134" s="102">
        <f t="shared" si="20"/>
        <v>20347.826086956549</v>
      </c>
      <c r="S134" s="102">
        <v>0</v>
      </c>
      <c r="T134" s="102">
        <f t="shared" si="21"/>
        <v>40347.826086956549</v>
      </c>
      <c r="U134" s="102">
        <f t="shared" si="22"/>
        <v>40300</v>
      </c>
      <c r="V134" s="103" t="s">
        <v>29</v>
      </c>
      <c r="W134" s="103" t="s">
        <v>417</v>
      </c>
      <c r="X134" s="103" t="s">
        <v>30</v>
      </c>
      <c r="Y134" s="104">
        <v>43294</v>
      </c>
      <c r="Z134" s="105">
        <f t="shared" si="23"/>
        <v>40300</v>
      </c>
      <c r="AA134" s="105">
        <v>41400</v>
      </c>
      <c r="AB134" s="106" t="s">
        <v>431</v>
      </c>
    </row>
    <row r="135" spans="1:28" s="90" customFormat="1" ht="31.5" x14ac:dyDescent="0.25">
      <c r="A135" s="27">
        <v>128</v>
      </c>
      <c r="B135" s="28" t="s">
        <v>1777</v>
      </c>
      <c r="C135" s="34" t="s">
        <v>436</v>
      </c>
      <c r="D135" s="35" t="s">
        <v>429</v>
      </c>
      <c r="E135" s="35" t="s">
        <v>2110</v>
      </c>
      <c r="F135" s="34" t="s">
        <v>437</v>
      </c>
      <c r="G135" s="36" t="s">
        <v>438</v>
      </c>
      <c r="H135" s="36" t="s">
        <v>438</v>
      </c>
      <c r="I135" s="37" t="s">
        <v>438</v>
      </c>
      <c r="J135" s="98" t="s">
        <v>58</v>
      </c>
      <c r="K135" s="109" t="s">
        <v>172</v>
      </c>
      <c r="L135" s="98">
        <v>78</v>
      </c>
      <c r="M135" s="99">
        <v>78</v>
      </c>
      <c r="N135" s="110" t="s">
        <v>430</v>
      </c>
      <c r="O135" s="111">
        <v>20000</v>
      </c>
      <c r="P135" s="111">
        <v>15652.1739130435</v>
      </c>
      <c r="Q135" s="112">
        <v>35600</v>
      </c>
      <c r="R135" s="112">
        <f t="shared" si="20"/>
        <v>20347.826086956549</v>
      </c>
      <c r="S135" s="102">
        <v>0</v>
      </c>
      <c r="T135" s="112">
        <f t="shared" si="21"/>
        <v>40347.826086956549</v>
      </c>
      <c r="U135" s="112">
        <f t="shared" si="22"/>
        <v>40300</v>
      </c>
      <c r="V135" s="103" t="s">
        <v>29</v>
      </c>
      <c r="W135" s="103" t="s">
        <v>417</v>
      </c>
      <c r="X135" s="103" t="s">
        <v>30</v>
      </c>
      <c r="Y135" s="104">
        <v>43294</v>
      </c>
      <c r="Z135" s="113">
        <f t="shared" si="23"/>
        <v>40300</v>
      </c>
      <c r="AA135" s="113">
        <v>41400</v>
      </c>
      <c r="AB135" s="114" t="s">
        <v>431</v>
      </c>
    </row>
    <row r="136" spans="1:28" ht="31.5" x14ac:dyDescent="0.25">
      <c r="A136" s="27">
        <v>129</v>
      </c>
      <c r="B136" s="28" t="s">
        <v>1778</v>
      </c>
      <c r="C136" s="29" t="s">
        <v>439</v>
      </c>
      <c r="D136" s="30" t="s">
        <v>429</v>
      </c>
      <c r="E136" s="30" t="s">
        <v>1763</v>
      </c>
      <c r="F136" s="38" t="s">
        <v>1757</v>
      </c>
      <c r="G136" s="39" t="s">
        <v>430</v>
      </c>
      <c r="H136" s="39" t="s">
        <v>430</v>
      </c>
      <c r="I136" s="32" t="s">
        <v>430</v>
      </c>
      <c r="J136" s="98"/>
      <c r="K136" s="98"/>
      <c r="L136" s="98">
        <v>78</v>
      </c>
      <c r="M136" s="99">
        <v>78</v>
      </c>
      <c r="N136" s="100" t="s">
        <v>430</v>
      </c>
      <c r="O136" s="101">
        <v>20000</v>
      </c>
      <c r="P136" s="101">
        <v>15652.1739130435</v>
      </c>
      <c r="Q136" s="102">
        <v>35600</v>
      </c>
      <c r="R136" s="102">
        <f t="shared" si="20"/>
        <v>20347.826086956549</v>
      </c>
      <c r="S136" s="102">
        <v>0</v>
      </c>
      <c r="T136" s="102">
        <f t="shared" si="21"/>
        <v>40347.826086956549</v>
      </c>
      <c r="U136" s="102">
        <f t="shared" si="22"/>
        <v>40300</v>
      </c>
      <c r="V136" s="103" t="s">
        <v>33</v>
      </c>
      <c r="W136" s="103" t="s">
        <v>417</v>
      </c>
      <c r="X136" s="103"/>
      <c r="Y136" s="104"/>
      <c r="Z136" s="105">
        <f t="shared" si="23"/>
        <v>40300</v>
      </c>
      <c r="AA136" s="105">
        <v>41400</v>
      </c>
      <c r="AB136" s="106" t="s">
        <v>431</v>
      </c>
    </row>
    <row r="137" spans="1:28" ht="31.5" x14ac:dyDescent="0.25">
      <c r="A137" s="27">
        <v>130</v>
      </c>
      <c r="B137" s="28" t="s">
        <v>1779</v>
      </c>
      <c r="C137" s="29" t="s">
        <v>443</v>
      </c>
      <c r="D137" s="30" t="s">
        <v>429</v>
      </c>
      <c r="E137" s="30" t="s">
        <v>1761</v>
      </c>
      <c r="F137" s="29" t="s">
        <v>444</v>
      </c>
      <c r="G137" s="31" t="s">
        <v>445</v>
      </c>
      <c r="H137" s="31" t="s">
        <v>445</v>
      </c>
      <c r="I137" s="32" t="s">
        <v>445</v>
      </c>
      <c r="J137" s="98" t="s">
        <v>58</v>
      </c>
      <c r="K137" s="98" t="s">
        <v>172</v>
      </c>
      <c r="L137" s="98">
        <v>78</v>
      </c>
      <c r="M137" s="99">
        <v>78</v>
      </c>
      <c r="N137" s="100" t="s">
        <v>430</v>
      </c>
      <c r="O137" s="101">
        <v>20000</v>
      </c>
      <c r="P137" s="101">
        <v>15652.1739130435</v>
      </c>
      <c r="Q137" s="102">
        <v>35600</v>
      </c>
      <c r="R137" s="102">
        <f t="shared" si="20"/>
        <v>20347.826086956549</v>
      </c>
      <c r="S137" s="102">
        <v>0</v>
      </c>
      <c r="T137" s="102">
        <f t="shared" si="21"/>
        <v>40347.826086956549</v>
      </c>
      <c r="U137" s="102">
        <f t="shared" si="22"/>
        <v>40300</v>
      </c>
      <c r="V137" s="103" t="s">
        <v>157</v>
      </c>
      <c r="W137" s="103" t="s">
        <v>417</v>
      </c>
      <c r="X137" s="103" t="s">
        <v>24</v>
      </c>
      <c r="Y137" s="104">
        <v>43294</v>
      </c>
      <c r="Z137" s="105">
        <f t="shared" si="23"/>
        <v>40300</v>
      </c>
      <c r="AA137" s="105">
        <v>41400</v>
      </c>
      <c r="AB137" s="106" t="s">
        <v>431</v>
      </c>
    </row>
    <row r="138" spans="1:28" ht="31.5" x14ac:dyDescent="0.25">
      <c r="A138" s="27">
        <v>131</v>
      </c>
      <c r="B138" s="28" t="s">
        <v>1780</v>
      </c>
      <c r="C138" s="29" t="s">
        <v>446</v>
      </c>
      <c r="D138" s="30" t="s">
        <v>429</v>
      </c>
      <c r="E138" s="30" t="s">
        <v>1761</v>
      </c>
      <c r="F138" s="29" t="s">
        <v>447</v>
      </c>
      <c r="G138" s="31" t="s">
        <v>432</v>
      </c>
      <c r="H138" s="31" t="s">
        <v>432</v>
      </c>
      <c r="I138" s="32" t="s">
        <v>432</v>
      </c>
      <c r="J138" s="98" t="s">
        <v>58</v>
      </c>
      <c r="K138" s="98" t="s">
        <v>172</v>
      </c>
      <c r="L138" s="98">
        <v>78</v>
      </c>
      <c r="M138" s="99">
        <v>78</v>
      </c>
      <c r="N138" s="100" t="s">
        <v>430</v>
      </c>
      <c r="O138" s="101">
        <v>20000</v>
      </c>
      <c r="P138" s="101">
        <v>15652.1739130435</v>
      </c>
      <c r="Q138" s="102">
        <v>35600</v>
      </c>
      <c r="R138" s="102">
        <f t="shared" si="20"/>
        <v>20347.826086956549</v>
      </c>
      <c r="S138" s="102">
        <v>0</v>
      </c>
      <c r="T138" s="102">
        <f t="shared" si="21"/>
        <v>40347.826086956549</v>
      </c>
      <c r="U138" s="102">
        <f t="shared" si="22"/>
        <v>40300</v>
      </c>
      <c r="V138" s="103" t="s">
        <v>157</v>
      </c>
      <c r="W138" s="103" t="s">
        <v>417</v>
      </c>
      <c r="X138" s="103" t="s">
        <v>24</v>
      </c>
      <c r="Y138" s="104">
        <v>43294</v>
      </c>
      <c r="Z138" s="105">
        <f t="shared" si="23"/>
        <v>40300</v>
      </c>
      <c r="AA138" s="105">
        <v>41400</v>
      </c>
      <c r="AB138" s="106" t="s">
        <v>431</v>
      </c>
    </row>
    <row r="139" spans="1:28" ht="31.5" x14ac:dyDescent="0.25">
      <c r="A139" s="27">
        <v>132</v>
      </c>
      <c r="B139" s="28" t="s">
        <v>1781</v>
      </c>
      <c r="C139" s="29" t="s">
        <v>440</v>
      </c>
      <c r="D139" s="30" t="s">
        <v>429</v>
      </c>
      <c r="E139" s="30" t="s">
        <v>1761</v>
      </c>
      <c r="F139" s="29" t="s">
        <v>441</v>
      </c>
      <c r="G139" s="31" t="s">
        <v>442</v>
      </c>
      <c r="H139" s="31" t="s">
        <v>442</v>
      </c>
      <c r="I139" s="32" t="s">
        <v>442</v>
      </c>
      <c r="J139" s="98" t="s">
        <v>23</v>
      </c>
      <c r="K139" s="98" t="s">
        <v>36</v>
      </c>
      <c r="L139" s="98">
        <v>78</v>
      </c>
      <c r="M139" s="99">
        <v>78</v>
      </c>
      <c r="N139" s="100" t="s">
        <v>430</v>
      </c>
      <c r="O139" s="101">
        <v>20000</v>
      </c>
      <c r="P139" s="101">
        <v>15652.1739130435</v>
      </c>
      <c r="Q139" s="102">
        <v>35600</v>
      </c>
      <c r="R139" s="102">
        <f t="shared" si="20"/>
        <v>20347.826086956549</v>
      </c>
      <c r="S139" s="102">
        <v>0</v>
      </c>
      <c r="T139" s="102">
        <f t="shared" si="21"/>
        <v>40347.826086956549</v>
      </c>
      <c r="U139" s="102">
        <f t="shared" si="22"/>
        <v>40300</v>
      </c>
      <c r="V139" s="103" t="s">
        <v>157</v>
      </c>
      <c r="W139" s="103" t="s">
        <v>417</v>
      </c>
      <c r="X139" s="103" t="s">
        <v>24</v>
      </c>
      <c r="Y139" s="104">
        <v>43294</v>
      </c>
      <c r="Z139" s="105">
        <f t="shared" si="23"/>
        <v>40300</v>
      </c>
      <c r="AA139" s="105">
        <v>41400</v>
      </c>
      <c r="AB139" s="106" t="s">
        <v>431</v>
      </c>
    </row>
    <row r="140" spans="1:28" s="90" customFormat="1" ht="31.5" x14ac:dyDescent="0.25">
      <c r="A140" s="27">
        <v>133</v>
      </c>
      <c r="B140" s="28" t="s">
        <v>1782</v>
      </c>
      <c r="C140" s="34" t="s">
        <v>448</v>
      </c>
      <c r="D140" s="35" t="s">
        <v>429</v>
      </c>
      <c r="E140" s="35" t="s">
        <v>1764</v>
      </c>
      <c r="F140" s="34" t="s">
        <v>449</v>
      </c>
      <c r="G140" s="36" t="s">
        <v>450</v>
      </c>
      <c r="H140" s="36" t="s">
        <v>450</v>
      </c>
      <c r="I140" s="37" t="s">
        <v>450</v>
      </c>
      <c r="J140" s="98" t="s">
        <v>58</v>
      </c>
      <c r="K140" s="109"/>
      <c r="L140" s="98">
        <v>78</v>
      </c>
      <c r="M140" s="99">
        <v>78</v>
      </c>
      <c r="N140" s="110" t="s">
        <v>430</v>
      </c>
      <c r="O140" s="111">
        <v>20000</v>
      </c>
      <c r="P140" s="111">
        <v>15652.1739130435</v>
      </c>
      <c r="Q140" s="112">
        <v>35600</v>
      </c>
      <c r="R140" s="112">
        <f t="shared" si="20"/>
        <v>20347.826086956549</v>
      </c>
      <c r="S140" s="102">
        <v>0</v>
      </c>
      <c r="T140" s="112">
        <f t="shared" si="21"/>
        <v>40347.826086956549</v>
      </c>
      <c r="U140" s="112">
        <f t="shared" si="22"/>
        <v>40300</v>
      </c>
      <c r="V140" s="103" t="s">
        <v>128</v>
      </c>
      <c r="W140" s="103" t="s">
        <v>417</v>
      </c>
      <c r="X140" s="103" t="s">
        <v>35</v>
      </c>
      <c r="Y140" s="104">
        <v>43294</v>
      </c>
      <c r="Z140" s="113">
        <f t="shared" si="23"/>
        <v>40300</v>
      </c>
      <c r="AA140" s="113">
        <v>41400</v>
      </c>
      <c r="AB140" s="114" t="s">
        <v>431</v>
      </c>
    </row>
    <row r="141" spans="1:28" s="90" customFormat="1" x14ac:dyDescent="0.25">
      <c r="A141" s="27">
        <v>134</v>
      </c>
      <c r="B141" s="28" t="s">
        <v>1783</v>
      </c>
      <c r="C141" s="34" t="s">
        <v>452</v>
      </c>
      <c r="D141" s="35" t="s">
        <v>453</v>
      </c>
      <c r="E141" s="35" t="s">
        <v>2108</v>
      </c>
      <c r="F141" s="34" t="s">
        <v>454</v>
      </c>
      <c r="G141" s="36" t="s">
        <v>455</v>
      </c>
      <c r="H141" s="36" t="s">
        <v>455</v>
      </c>
      <c r="I141" s="37" t="s">
        <v>455</v>
      </c>
      <c r="J141" s="98" t="s">
        <v>58</v>
      </c>
      <c r="K141" s="109" t="s">
        <v>172</v>
      </c>
      <c r="L141" s="98">
        <v>107</v>
      </c>
      <c r="M141" s="99">
        <v>107</v>
      </c>
      <c r="N141" s="110" t="s">
        <v>456</v>
      </c>
      <c r="O141" s="111">
        <v>69500</v>
      </c>
      <c r="P141" s="111">
        <v>24886.956521739099</v>
      </c>
      <c r="Q141" s="112">
        <v>94300</v>
      </c>
      <c r="R141" s="112">
        <f t="shared" ref="R141:R143" si="24">+P141/1800000*2340000</f>
        <v>32353.043478260832</v>
      </c>
      <c r="S141" s="102">
        <v>0</v>
      </c>
      <c r="T141" s="112">
        <f t="shared" ref="T141:T143" si="25">+O141+R141+S141</f>
        <v>101853.04347826084</v>
      </c>
      <c r="U141" s="112">
        <f t="shared" ref="U141:U143" si="26">ROUNDDOWN(T141,-2)</f>
        <v>101800</v>
      </c>
      <c r="V141" s="103" t="s">
        <v>167</v>
      </c>
      <c r="W141" s="103" t="s">
        <v>417</v>
      </c>
      <c r="X141" s="103" t="s">
        <v>24</v>
      </c>
      <c r="Y141" s="104">
        <v>43294</v>
      </c>
      <c r="Z141" s="113">
        <f t="shared" ref="Z141:Z143" si="27">U141</f>
        <v>101800</v>
      </c>
      <c r="AA141" s="113">
        <v>103600</v>
      </c>
      <c r="AB141" s="114"/>
    </row>
    <row r="142" spans="1:28" s="90" customFormat="1" x14ac:dyDescent="0.25">
      <c r="A142" s="27">
        <v>135</v>
      </c>
      <c r="B142" s="28" t="s">
        <v>1784</v>
      </c>
      <c r="C142" s="34" t="s">
        <v>457</v>
      </c>
      <c r="D142" s="35" t="s">
        <v>453</v>
      </c>
      <c r="E142" s="35" t="s">
        <v>2109</v>
      </c>
      <c r="F142" s="34" t="s">
        <v>458</v>
      </c>
      <c r="G142" s="36" t="s">
        <v>455</v>
      </c>
      <c r="H142" s="36" t="s">
        <v>455</v>
      </c>
      <c r="I142" s="37" t="s">
        <v>455</v>
      </c>
      <c r="J142" s="98" t="s">
        <v>58</v>
      </c>
      <c r="K142" s="109" t="s">
        <v>172</v>
      </c>
      <c r="L142" s="98">
        <v>107</v>
      </c>
      <c r="M142" s="99">
        <v>107</v>
      </c>
      <c r="N142" s="110" t="s">
        <v>456</v>
      </c>
      <c r="O142" s="111">
        <v>69500</v>
      </c>
      <c r="P142" s="111">
        <v>24886.956521739099</v>
      </c>
      <c r="Q142" s="112">
        <v>94300</v>
      </c>
      <c r="R142" s="112">
        <f t="shared" si="24"/>
        <v>32353.043478260832</v>
      </c>
      <c r="S142" s="102">
        <v>0</v>
      </c>
      <c r="T142" s="112">
        <f t="shared" si="25"/>
        <v>101853.04347826084</v>
      </c>
      <c r="U142" s="112">
        <f t="shared" si="26"/>
        <v>101800</v>
      </c>
      <c r="V142" s="103" t="s">
        <v>37</v>
      </c>
      <c r="W142" s="103" t="s">
        <v>417</v>
      </c>
      <c r="X142" s="103" t="s">
        <v>24</v>
      </c>
      <c r="Y142" s="104">
        <v>43294</v>
      </c>
      <c r="Z142" s="113">
        <f t="shared" si="27"/>
        <v>101800</v>
      </c>
      <c r="AA142" s="113">
        <v>103600</v>
      </c>
      <c r="AB142" s="114"/>
    </row>
    <row r="143" spans="1:28" s="90" customFormat="1" x14ac:dyDescent="0.25">
      <c r="A143" s="27">
        <v>136</v>
      </c>
      <c r="B143" s="28" t="s">
        <v>1785</v>
      </c>
      <c r="C143" s="34" t="s">
        <v>461</v>
      </c>
      <c r="D143" s="35" t="s">
        <v>459</v>
      </c>
      <c r="E143" s="35" t="s">
        <v>2109</v>
      </c>
      <c r="F143" s="34" t="s">
        <v>462</v>
      </c>
      <c r="G143" s="36" t="s">
        <v>463</v>
      </c>
      <c r="H143" s="36" t="s">
        <v>463</v>
      </c>
      <c r="I143" s="37" t="s">
        <v>463</v>
      </c>
      <c r="J143" s="98" t="s">
        <v>58</v>
      </c>
      <c r="K143" s="109" t="s">
        <v>172</v>
      </c>
      <c r="L143" s="98">
        <v>118</v>
      </c>
      <c r="M143" s="99">
        <v>118</v>
      </c>
      <c r="N143" s="110" t="s">
        <v>460</v>
      </c>
      <c r="O143" s="111">
        <v>6000</v>
      </c>
      <c r="P143" s="111">
        <v>6260.8695652173901</v>
      </c>
      <c r="Q143" s="112">
        <v>12200</v>
      </c>
      <c r="R143" s="112">
        <f t="shared" si="24"/>
        <v>8139.1304347826072</v>
      </c>
      <c r="S143" s="102">
        <v>0</v>
      </c>
      <c r="T143" s="112">
        <f t="shared" si="25"/>
        <v>14139.130434782608</v>
      </c>
      <c r="U143" s="112">
        <f t="shared" si="26"/>
        <v>14100</v>
      </c>
      <c r="V143" s="103" t="s">
        <v>37</v>
      </c>
      <c r="W143" s="103" t="s">
        <v>417</v>
      </c>
      <c r="X143" s="103" t="s">
        <v>24</v>
      </c>
      <c r="Y143" s="104">
        <v>43294</v>
      </c>
      <c r="Z143" s="113">
        <f t="shared" si="27"/>
        <v>14100</v>
      </c>
      <c r="AA143" s="113">
        <v>14500</v>
      </c>
      <c r="AB143" s="114"/>
    </row>
    <row r="144" spans="1:28" ht="33" x14ac:dyDescent="0.25">
      <c r="A144" s="27">
        <v>137</v>
      </c>
      <c r="B144" s="28" t="s">
        <v>1786</v>
      </c>
      <c r="C144" s="29" t="s">
        <v>466</v>
      </c>
      <c r="D144" s="30" t="s">
        <v>464</v>
      </c>
      <c r="E144" s="30" t="s">
        <v>1767</v>
      </c>
      <c r="F144" s="29" t="s">
        <v>467</v>
      </c>
      <c r="G144" s="31" t="s">
        <v>468</v>
      </c>
      <c r="H144" s="31" t="s">
        <v>468</v>
      </c>
      <c r="I144" s="32" t="s">
        <v>468</v>
      </c>
      <c r="J144" s="98" t="s">
        <v>23</v>
      </c>
      <c r="K144" s="98" t="s">
        <v>36</v>
      </c>
      <c r="L144" s="98">
        <v>140</v>
      </c>
      <c r="M144" s="99">
        <v>140</v>
      </c>
      <c r="N144" s="100" t="s">
        <v>465</v>
      </c>
      <c r="O144" s="101">
        <v>187000</v>
      </c>
      <c r="P144" s="101">
        <v>68869.565217391297</v>
      </c>
      <c r="Q144" s="102">
        <v>255000</v>
      </c>
      <c r="R144" s="102">
        <f t="shared" ref="R144:R147" si="28">+P144/1800000*2340000</f>
        <v>89530.434782608689</v>
      </c>
      <c r="S144" s="102">
        <v>0</v>
      </c>
      <c r="T144" s="102">
        <f t="shared" ref="T144:T147" si="29">+O144+R144+S144</f>
        <v>276530.4347826087</v>
      </c>
      <c r="U144" s="102">
        <f t="shared" ref="U144:U147" si="30">ROUNDDOWN(T144,-2)</f>
        <v>276500</v>
      </c>
      <c r="V144" s="103" t="s">
        <v>39</v>
      </c>
      <c r="W144" s="103" t="s">
        <v>417</v>
      </c>
      <c r="X144" s="103" t="s">
        <v>26</v>
      </c>
      <c r="Y144" s="104">
        <v>43294</v>
      </c>
      <c r="Z144" s="105">
        <f t="shared" ref="Z144:Z148" si="31">U144</f>
        <v>276500</v>
      </c>
      <c r="AA144" s="105">
        <v>281500</v>
      </c>
      <c r="AB144" s="106"/>
    </row>
    <row r="145" spans="1:28" ht="33" x14ac:dyDescent="0.25">
      <c r="A145" s="27">
        <v>138</v>
      </c>
      <c r="B145" s="28" t="s">
        <v>1787</v>
      </c>
      <c r="C145" s="29" t="s">
        <v>469</v>
      </c>
      <c r="D145" s="30" t="s">
        <v>470</v>
      </c>
      <c r="E145" s="30" t="s">
        <v>2109</v>
      </c>
      <c r="F145" s="29" t="s">
        <v>471</v>
      </c>
      <c r="G145" s="31" t="s">
        <v>472</v>
      </c>
      <c r="H145" s="31" t="s">
        <v>472</v>
      </c>
      <c r="I145" s="32" t="s">
        <v>472</v>
      </c>
      <c r="J145" s="98" t="s">
        <v>23</v>
      </c>
      <c r="K145" s="98" t="s">
        <v>168</v>
      </c>
      <c r="L145" s="98">
        <v>142</v>
      </c>
      <c r="M145" s="99">
        <v>142</v>
      </c>
      <c r="N145" s="100" t="s">
        <v>473</v>
      </c>
      <c r="O145" s="101">
        <v>224000</v>
      </c>
      <c r="P145" s="101">
        <v>98608.695652173905</v>
      </c>
      <c r="Q145" s="102">
        <v>322000</v>
      </c>
      <c r="R145" s="102">
        <f t="shared" si="28"/>
        <v>128191.30434782608</v>
      </c>
      <c r="S145" s="102">
        <v>0</v>
      </c>
      <c r="T145" s="102">
        <f t="shared" si="29"/>
        <v>352191.30434782605</v>
      </c>
      <c r="U145" s="102">
        <f t="shared" si="30"/>
        <v>352100</v>
      </c>
      <c r="V145" s="103" t="s">
        <v>37</v>
      </c>
      <c r="W145" s="103" t="s">
        <v>417</v>
      </c>
      <c r="X145" s="103" t="s">
        <v>24</v>
      </c>
      <c r="Y145" s="104">
        <v>43294</v>
      </c>
      <c r="Z145" s="105">
        <f t="shared" si="31"/>
        <v>352100</v>
      </c>
      <c r="AA145" s="105">
        <v>359300</v>
      </c>
      <c r="AB145" s="106"/>
    </row>
    <row r="146" spans="1:28" s="90" customFormat="1" x14ac:dyDescent="0.25">
      <c r="A146" s="27">
        <v>139</v>
      </c>
      <c r="B146" s="28" t="s">
        <v>1788</v>
      </c>
      <c r="C146" s="29" t="s">
        <v>475</v>
      </c>
      <c r="D146" s="30" t="s">
        <v>470</v>
      </c>
      <c r="E146" s="30" t="s">
        <v>1767</v>
      </c>
      <c r="F146" s="29" t="s">
        <v>476</v>
      </c>
      <c r="G146" s="31" t="s">
        <v>474</v>
      </c>
      <c r="H146" s="31" t="s">
        <v>474</v>
      </c>
      <c r="I146" s="32" t="s">
        <v>474</v>
      </c>
      <c r="J146" s="98" t="s">
        <v>23</v>
      </c>
      <c r="K146" s="98" t="s">
        <v>36</v>
      </c>
      <c r="L146" s="98">
        <v>142</v>
      </c>
      <c r="M146" s="99">
        <v>142</v>
      </c>
      <c r="N146" s="100" t="s">
        <v>473</v>
      </c>
      <c r="O146" s="101">
        <v>224000</v>
      </c>
      <c r="P146" s="101">
        <v>98608.695652173905</v>
      </c>
      <c r="Q146" s="102">
        <v>322000</v>
      </c>
      <c r="R146" s="102">
        <f t="shared" si="28"/>
        <v>128191.30434782608</v>
      </c>
      <c r="S146" s="102">
        <v>0</v>
      </c>
      <c r="T146" s="102">
        <f t="shared" si="29"/>
        <v>352191.30434782605</v>
      </c>
      <c r="U146" s="102">
        <f t="shared" si="30"/>
        <v>352100</v>
      </c>
      <c r="V146" s="103" t="s">
        <v>39</v>
      </c>
      <c r="W146" s="103" t="s">
        <v>417</v>
      </c>
      <c r="X146" s="103" t="s">
        <v>26</v>
      </c>
      <c r="Y146" s="104">
        <v>43294</v>
      </c>
      <c r="Z146" s="105">
        <f t="shared" si="31"/>
        <v>352100</v>
      </c>
      <c r="AA146" s="105">
        <v>359300</v>
      </c>
      <c r="AB146" s="106"/>
    </row>
    <row r="147" spans="1:28" x14ac:dyDescent="0.25">
      <c r="A147" s="27">
        <v>140</v>
      </c>
      <c r="B147" s="28" t="s">
        <v>1789</v>
      </c>
      <c r="C147" s="29" t="s">
        <v>477</v>
      </c>
      <c r="D147" s="30" t="s">
        <v>478</v>
      </c>
      <c r="E147" s="30" t="s">
        <v>2109</v>
      </c>
      <c r="F147" s="29" t="s">
        <v>479</v>
      </c>
      <c r="G147" s="31" t="s">
        <v>480</v>
      </c>
      <c r="H147" s="31" t="s">
        <v>480</v>
      </c>
      <c r="I147" s="32" t="s">
        <v>480</v>
      </c>
      <c r="J147" s="98" t="s">
        <v>23</v>
      </c>
      <c r="K147" s="98" t="s">
        <v>172</v>
      </c>
      <c r="L147" s="98">
        <v>144</v>
      </c>
      <c r="M147" s="99">
        <v>144</v>
      </c>
      <c r="N147" s="100" t="s">
        <v>481</v>
      </c>
      <c r="O147" s="101">
        <v>144000</v>
      </c>
      <c r="P147" s="101">
        <v>54782.608695652198</v>
      </c>
      <c r="Q147" s="102">
        <v>198000</v>
      </c>
      <c r="R147" s="102">
        <f t="shared" si="28"/>
        <v>71217.391304347853</v>
      </c>
      <c r="S147" s="102">
        <v>0</v>
      </c>
      <c r="T147" s="102">
        <f t="shared" si="29"/>
        <v>215217.39130434784</v>
      </c>
      <c r="U147" s="102">
        <f t="shared" si="30"/>
        <v>215200</v>
      </c>
      <c r="V147" s="103" t="s">
        <v>37</v>
      </c>
      <c r="W147" s="103" t="s">
        <v>417</v>
      </c>
      <c r="X147" s="103" t="s">
        <v>24</v>
      </c>
      <c r="Y147" s="104">
        <v>43294</v>
      </c>
      <c r="Z147" s="105">
        <f t="shared" si="31"/>
        <v>215200</v>
      </c>
      <c r="AA147" s="105">
        <v>219200</v>
      </c>
      <c r="AB147" s="106"/>
    </row>
    <row r="148" spans="1:28" ht="33" x14ac:dyDescent="0.25">
      <c r="A148" s="27">
        <v>141</v>
      </c>
      <c r="B148" s="28" t="s">
        <v>1790</v>
      </c>
      <c r="C148" s="29" t="s">
        <v>482</v>
      </c>
      <c r="D148" s="30" t="s">
        <v>478</v>
      </c>
      <c r="E148" s="30" t="s">
        <v>2109</v>
      </c>
      <c r="F148" s="29" t="s">
        <v>483</v>
      </c>
      <c r="G148" s="31" t="s">
        <v>481</v>
      </c>
      <c r="H148" s="31" t="s">
        <v>481</v>
      </c>
      <c r="I148" s="32" t="s">
        <v>481</v>
      </c>
      <c r="J148" s="98" t="s">
        <v>23</v>
      </c>
      <c r="K148" s="98" t="s">
        <v>172</v>
      </c>
      <c r="L148" s="98">
        <v>144</v>
      </c>
      <c r="M148" s="99">
        <v>144</v>
      </c>
      <c r="N148" s="100" t="s">
        <v>481</v>
      </c>
      <c r="O148" s="101">
        <v>144000</v>
      </c>
      <c r="P148" s="101">
        <v>54782.608695652198</v>
      </c>
      <c r="Q148" s="102">
        <v>198000</v>
      </c>
      <c r="R148" s="102">
        <f t="shared" ref="R148" si="32">+P148/1800000*2340000</f>
        <v>71217.391304347853</v>
      </c>
      <c r="S148" s="102">
        <v>0</v>
      </c>
      <c r="T148" s="102">
        <f t="shared" ref="T148" si="33">+O148+R148+S148</f>
        <v>215217.39130434784</v>
      </c>
      <c r="U148" s="102">
        <f t="shared" ref="U148" si="34">ROUNDDOWN(T148,-2)</f>
        <v>215200</v>
      </c>
      <c r="V148" s="103" t="s">
        <v>37</v>
      </c>
      <c r="W148" s="103" t="s">
        <v>417</v>
      </c>
      <c r="X148" s="103" t="s">
        <v>24</v>
      </c>
      <c r="Y148" s="104">
        <v>43294</v>
      </c>
      <c r="Z148" s="105">
        <f t="shared" si="31"/>
        <v>215200</v>
      </c>
      <c r="AA148" s="105">
        <v>219200</v>
      </c>
      <c r="AB148" s="106"/>
    </row>
    <row r="149" spans="1:28" ht="47.25" x14ac:dyDescent="0.25">
      <c r="A149" s="27">
        <v>142</v>
      </c>
      <c r="B149" s="28" t="s">
        <v>1791</v>
      </c>
      <c r="C149" s="29" t="s">
        <v>488</v>
      </c>
      <c r="D149" s="30" t="s">
        <v>484</v>
      </c>
      <c r="E149" s="30" t="s">
        <v>2110</v>
      </c>
      <c r="F149" s="29" t="s">
        <v>489</v>
      </c>
      <c r="G149" s="31" t="s">
        <v>490</v>
      </c>
      <c r="H149" s="31" t="s">
        <v>1709</v>
      </c>
      <c r="I149" s="32" t="s">
        <v>490</v>
      </c>
      <c r="J149" s="98" t="s">
        <v>58</v>
      </c>
      <c r="K149" s="98" t="s">
        <v>36</v>
      </c>
      <c r="L149" s="98">
        <v>206</v>
      </c>
      <c r="M149" s="99">
        <v>206</v>
      </c>
      <c r="N149" s="100" t="s">
        <v>485</v>
      </c>
      <c r="O149" s="101">
        <v>46000</v>
      </c>
      <c r="P149" s="101">
        <v>14086.956521739099</v>
      </c>
      <c r="Q149" s="102">
        <v>60000</v>
      </c>
      <c r="R149" s="102">
        <f t="shared" ref="R149:R150" si="35">+P149/1800000*2340000</f>
        <v>18313.043478260832</v>
      </c>
      <c r="S149" s="102">
        <v>0</v>
      </c>
      <c r="T149" s="102">
        <f t="shared" ref="T149:T150" si="36">+O149+R149+S149</f>
        <v>64313.043478260835</v>
      </c>
      <c r="U149" s="102">
        <f t="shared" ref="U149:U150" si="37">ROUNDDOWN(T149,-2)</f>
        <v>64300</v>
      </c>
      <c r="V149" s="103" t="s">
        <v>29</v>
      </c>
      <c r="W149" s="103" t="s">
        <v>417</v>
      </c>
      <c r="X149" s="103" t="s">
        <v>411</v>
      </c>
      <c r="Y149" s="104">
        <v>43320</v>
      </c>
      <c r="Z149" s="105">
        <f t="shared" ref="Z149:Z150" si="38">U149</f>
        <v>64300</v>
      </c>
      <c r="AA149" s="105">
        <v>65300</v>
      </c>
      <c r="AB149" s="106" t="s">
        <v>486</v>
      </c>
    </row>
    <row r="150" spans="1:28" ht="47.25" x14ac:dyDescent="0.25">
      <c r="A150" s="27">
        <v>143</v>
      </c>
      <c r="B150" s="28" t="s">
        <v>1792</v>
      </c>
      <c r="C150" s="29" t="s">
        <v>487</v>
      </c>
      <c r="D150" s="30" t="s">
        <v>484</v>
      </c>
      <c r="E150" s="30" t="s">
        <v>2110</v>
      </c>
      <c r="F150" s="29" t="s">
        <v>437</v>
      </c>
      <c r="G150" s="31" t="s">
        <v>438</v>
      </c>
      <c r="H150" s="31" t="s">
        <v>1710</v>
      </c>
      <c r="I150" s="32" t="s">
        <v>438</v>
      </c>
      <c r="J150" s="98" t="s">
        <v>58</v>
      </c>
      <c r="K150" s="98" t="s">
        <v>172</v>
      </c>
      <c r="L150" s="98">
        <v>206</v>
      </c>
      <c r="M150" s="99">
        <v>206</v>
      </c>
      <c r="N150" s="100" t="s">
        <v>485</v>
      </c>
      <c r="O150" s="101">
        <v>46000</v>
      </c>
      <c r="P150" s="101">
        <v>14086.956521739099</v>
      </c>
      <c r="Q150" s="102">
        <v>60000</v>
      </c>
      <c r="R150" s="102">
        <f t="shared" si="35"/>
        <v>18313.043478260832</v>
      </c>
      <c r="S150" s="102">
        <v>0</v>
      </c>
      <c r="T150" s="102">
        <f t="shared" si="36"/>
        <v>64313.043478260835</v>
      </c>
      <c r="U150" s="102">
        <f t="shared" si="37"/>
        <v>64300</v>
      </c>
      <c r="V150" s="103" t="s">
        <v>29</v>
      </c>
      <c r="W150" s="103" t="s">
        <v>417</v>
      </c>
      <c r="X150" s="103" t="s">
        <v>30</v>
      </c>
      <c r="Y150" s="104">
        <v>43294</v>
      </c>
      <c r="Z150" s="105">
        <f t="shared" si="38"/>
        <v>64300</v>
      </c>
      <c r="AA150" s="105">
        <v>65300</v>
      </c>
      <c r="AB150" s="106" t="s">
        <v>486</v>
      </c>
    </row>
    <row r="151" spans="1:28" x14ac:dyDescent="0.25">
      <c r="A151" s="27">
        <v>144</v>
      </c>
      <c r="B151" s="28" t="s">
        <v>1793</v>
      </c>
      <c r="C151" s="29" t="s">
        <v>493</v>
      </c>
      <c r="D151" s="30" t="s">
        <v>491</v>
      </c>
      <c r="E151" s="30" t="s">
        <v>2108</v>
      </c>
      <c r="F151" s="29" t="s">
        <v>494</v>
      </c>
      <c r="G151" s="31" t="s">
        <v>495</v>
      </c>
      <c r="H151" s="31" t="s">
        <v>495</v>
      </c>
      <c r="I151" s="32" t="s">
        <v>495</v>
      </c>
      <c r="J151" s="98" t="s">
        <v>58</v>
      </c>
      <c r="K151" s="98" t="s">
        <v>172</v>
      </c>
      <c r="L151" s="98">
        <v>217</v>
      </c>
      <c r="M151" s="99">
        <v>217</v>
      </c>
      <c r="N151" s="100" t="s">
        <v>492</v>
      </c>
      <c r="O151" s="101">
        <v>69500</v>
      </c>
      <c r="P151" s="101">
        <v>24886.956521739099</v>
      </c>
      <c r="Q151" s="102">
        <v>94300</v>
      </c>
      <c r="R151" s="102">
        <f t="shared" ref="R151:R165" si="39">+P151/1800000*2340000</f>
        <v>32353.043478260832</v>
      </c>
      <c r="S151" s="102">
        <v>0</v>
      </c>
      <c r="T151" s="102">
        <f t="shared" ref="T151:T165" si="40">+O151+R151+S151</f>
        <v>101853.04347826084</v>
      </c>
      <c r="U151" s="102">
        <f t="shared" ref="U151:U165" si="41">ROUNDDOWN(T151,-2)</f>
        <v>101800</v>
      </c>
      <c r="V151" s="103" t="s">
        <v>167</v>
      </c>
      <c r="W151" s="103" t="s">
        <v>417</v>
      </c>
      <c r="X151" s="103" t="s">
        <v>24</v>
      </c>
      <c r="Y151" s="104">
        <v>43294</v>
      </c>
      <c r="Z151" s="105">
        <f t="shared" ref="Z151:Z165" si="42">U151</f>
        <v>101800</v>
      </c>
      <c r="AA151" s="105">
        <v>103600</v>
      </c>
      <c r="AB151" s="106"/>
    </row>
    <row r="152" spans="1:28" x14ac:dyDescent="0.25">
      <c r="A152" s="27">
        <v>145</v>
      </c>
      <c r="B152" s="28" t="s">
        <v>1794</v>
      </c>
      <c r="C152" s="29" t="s">
        <v>496</v>
      </c>
      <c r="D152" s="30" t="s">
        <v>491</v>
      </c>
      <c r="E152" s="30" t="s">
        <v>2110</v>
      </c>
      <c r="F152" s="29" t="s">
        <v>497</v>
      </c>
      <c r="G152" s="31" t="s">
        <v>498</v>
      </c>
      <c r="H152" s="31" t="s">
        <v>498</v>
      </c>
      <c r="I152" s="32" t="s">
        <v>498</v>
      </c>
      <c r="J152" s="98" t="s">
        <v>58</v>
      </c>
      <c r="K152" s="98" t="s">
        <v>172</v>
      </c>
      <c r="L152" s="98">
        <v>217</v>
      </c>
      <c r="M152" s="99">
        <v>217</v>
      </c>
      <c r="N152" s="100" t="s">
        <v>492</v>
      </c>
      <c r="O152" s="101">
        <v>69500</v>
      </c>
      <c r="P152" s="101">
        <v>24886.956521739099</v>
      </c>
      <c r="Q152" s="102">
        <v>94300</v>
      </c>
      <c r="R152" s="102">
        <f t="shared" si="39"/>
        <v>32353.043478260832</v>
      </c>
      <c r="S152" s="102">
        <v>0</v>
      </c>
      <c r="T152" s="102">
        <f t="shared" si="40"/>
        <v>101853.04347826084</v>
      </c>
      <c r="U152" s="102">
        <f t="shared" si="41"/>
        <v>101800</v>
      </c>
      <c r="V152" s="103" t="s">
        <v>29</v>
      </c>
      <c r="W152" s="103" t="s">
        <v>417</v>
      </c>
      <c r="X152" s="103" t="s">
        <v>30</v>
      </c>
      <c r="Y152" s="104">
        <v>43294</v>
      </c>
      <c r="Z152" s="105">
        <f t="shared" si="42"/>
        <v>101800</v>
      </c>
      <c r="AA152" s="105">
        <v>103600</v>
      </c>
      <c r="AB152" s="106"/>
    </row>
    <row r="153" spans="1:28" x14ac:dyDescent="0.25">
      <c r="A153" s="27">
        <v>146</v>
      </c>
      <c r="B153" s="28" t="s">
        <v>1795</v>
      </c>
      <c r="C153" s="29" t="s">
        <v>504</v>
      </c>
      <c r="D153" s="30" t="s">
        <v>500</v>
      </c>
      <c r="E153" s="30" t="s">
        <v>2108</v>
      </c>
      <c r="F153" s="29" t="s">
        <v>505</v>
      </c>
      <c r="G153" s="31" t="s">
        <v>506</v>
      </c>
      <c r="H153" s="31" t="s">
        <v>506</v>
      </c>
      <c r="I153" s="32" t="s">
        <v>506</v>
      </c>
      <c r="J153" s="98" t="s">
        <v>58</v>
      </c>
      <c r="K153" s="98" t="s">
        <v>172</v>
      </c>
      <c r="L153" s="98">
        <v>218</v>
      </c>
      <c r="M153" s="99">
        <v>218</v>
      </c>
      <c r="N153" s="100" t="s">
        <v>503</v>
      </c>
      <c r="O153" s="101">
        <v>64000</v>
      </c>
      <c r="P153" s="101">
        <v>21913.043478260901</v>
      </c>
      <c r="Q153" s="102">
        <v>85900</v>
      </c>
      <c r="R153" s="102">
        <f t="shared" si="39"/>
        <v>28486.956521739172</v>
      </c>
      <c r="S153" s="102">
        <v>0</v>
      </c>
      <c r="T153" s="102">
        <f t="shared" si="40"/>
        <v>92486.956521739165</v>
      </c>
      <c r="U153" s="102">
        <f t="shared" si="41"/>
        <v>92400</v>
      </c>
      <c r="V153" s="103" t="s">
        <v>167</v>
      </c>
      <c r="W153" s="103" t="s">
        <v>417</v>
      </c>
      <c r="X153" s="103" t="s">
        <v>22</v>
      </c>
      <c r="Y153" s="104">
        <v>43294</v>
      </c>
      <c r="Z153" s="105">
        <f t="shared" si="42"/>
        <v>92400</v>
      </c>
      <c r="AA153" s="105">
        <v>94000</v>
      </c>
      <c r="AB153" s="106"/>
    </row>
    <row r="154" spans="1:28" x14ac:dyDescent="0.25">
      <c r="A154" s="27">
        <v>147</v>
      </c>
      <c r="B154" s="28" t="s">
        <v>1796</v>
      </c>
      <c r="C154" s="29" t="s">
        <v>499</v>
      </c>
      <c r="D154" s="30" t="s">
        <v>500</v>
      </c>
      <c r="E154" s="30" t="s">
        <v>2108</v>
      </c>
      <c r="F154" s="29" t="s">
        <v>501</v>
      </c>
      <c r="G154" s="31" t="s">
        <v>502</v>
      </c>
      <c r="H154" s="31" t="s">
        <v>502</v>
      </c>
      <c r="I154" s="32" t="s">
        <v>502</v>
      </c>
      <c r="J154" s="98" t="s">
        <v>58</v>
      </c>
      <c r="K154" s="98" t="s">
        <v>172</v>
      </c>
      <c r="L154" s="98">
        <v>218</v>
      </c>
      <c r="M154" s="99">
        <v>218</v>
      </c>
      <c r="N154" s="100" t="s">
        <v>503</v>
      </c>
      <c r="O154" s="101">
        <v>64000</v>
      </c>
      <c r="P154" s="101">
        <v>21913.043478260901</v>
      </c>
      <c r="Q154" s="102">
        <v>85900</v>
      </c>
      <c r="R154" s="102">
        <f t="shared" si="39"/>
        <v>28486.956521739172</v>
      </c>
      <c r="S154" s="102">
        <v>0</v>
      </c>
      <c r="T154" s="102">
        <f t="shared" si="40"/>
        <v>92486.956521739165</v>
      </c>
      <c r="U154" s="102">
        <f t="shared" si="41"/>
        <v>92400</v>
      </c>
      <c r="V154" s="103" t="s">
        <v>167</v>
      </c>
      <c r="W154" s="103" t="s">
        <v>417</v>
      </c>
      <c r="X154" s="103" t="s">
        <v>24</v>
      </c>
      <c r="Y154" s="104">
        <v>43294</v>
      </c>
      <c r="Z154" s="105">
        <f t="shared" si="42"/>
        <v>92400</v>
      </c>
      <c r="AA154" s="105">
        <v>94000</v>
      </c>
      <c r="AB154" s="106"/>
    </row>
    <row r="155" spans="1:28" x14ac:dyDescent="0.25">
      <c r="A155" s="27">
        <v>148</v>
      </c>
      <c r="B155" s="28" t="s">
        <v>1797</v>
      </c>
      <c r="C155" s="29" t="s">
        <v>507</v>
      </c>
      <c r="D155" s="30" t="s">
        <v>500</v>
      </c>
      <c r="E155" s="30" t="s">
        <v>2109</v>
      </c>
      <c r="F155" s="29" t="s">
        <v>508</v>
      </c>
      <c r="G155" s="31" t="s">
        <v>509</v>
      </c>
      <c r="H155" s="31" t="s">
        <v>509</v>
      </c>
      <c r="I155" s="32" t="s">
        <v>509</v>
      </c>
      <c r="J155" s="98" t="s">
        <v>58</v>
      </c>
      <c r="K155" s="98" t="s">
        <v>172</v>
      </c>
      <c r="L155" s="98">
        <v>218</v>
      </c>
      <c r="M155" s="99">
        <v>218</v>
      </c>
      <c r="N155" s="100" t="s">
        <v>503</v>
      </c>
      <c r="O155" s="101">
        <v>64000</v>
      </c>
      <c r="P155" s="101">
        <v>21913.043478260901</v>
      </c>
      <c r="Q155" s="102">
        <v>85900</v>
      </c>
      <c r="R155" s="102">
        <f t="shared" si="39"/>
        <v>28486.956521739172</v>
      </c>
      <c r="S155" s="102">
        <v>0</v>
      </c>
      <c r="T155" s="102">
        <f t="shared" si="40"/>
        <v>92486.956521739165</v>
      </c>
      <c r="U155" s="102">
        <f t="shared" si="41"/>
        <v>92400</v>
      </c>
      <c r="V155" s="103" t="s">
        <v>37</v>
      </c>
      <c r="W155" s="103" t="s">
        <v>417</v>
      </c>
      <c r="X155" s="103" t="s">
        <v>24</v>
      </c>
      <c r="Y155" s="104">
        <v>43294</v>
      </c>
      <c r="Z155" s="105">
        <f t="shared" si="42"/>
        <v>92400</v>
      </c>
      <c r="AA155" s="105">
        <v>94000</v>
      </c>
      <c r="AB155" s="106"/>
    </row>
    <row r="156" spans="1:28" x14ac:dyDescent="0.25">
      <c r="A156" s="27">
        <v>149</v>
      </c>
      <c r="B156" s="28" t="s">
        <v>1798</v>
      </c>
      <c r="C156" s="29" t="s">
        <v>510</v>
      </c>
      <c r="D156" s="30" t="s">
        <v>500</v>
      </c>
      <c r="E156" s="30" t="s">
        <v>2110</v>
      </c>
      <c r="F156" s="29" t="s">
        <v>511</v>
      </c>
      <c r="G156" s="31" t="s">
        <v>512</v>
      </c>
      <c r="H156" s="31" t="s">
        <v>512</v>
      </c>
      <c r="I156" s="32" t="s">
        <v>512</v>
      </c>
      <c r="J156" s="98" t="s">
        <v>58</v>
      </c>
      <c r="K156" s="98" t="s">
        <v>172</v>
      </c>
      <c r="L156" s="98">
        <v>218</v>
      </c>
      <c r="M156" s="99">
        <v>218</v>
      </c>
      <c r="N156" s="100" t="s">
        <v>503</v>
      </c>
      <c r="O156" s="101">
        <v>64000</v>
      </c>
      <c r="P156" s="101">
        <v>21913.043478260901</v>
      </c>
      <c r="Q156" s="102">
        <v>85900</v>
      </c>
      <c r="R156" s="102">
        <f t="shared" si="39"/>
        <v>28486.956521739172</v>
      </c>
      <c r="S156" s="102">
        <v>0</v>
      </c>
      <c r="T156" s="102">
        <f t="shared" si="40"/>
        <v>92486.956521739165</v>
      </c>
      <c r="U156" s="102">
        <f t="shared" si="41"/>
        <v>92400</v>
      </c>
      <c r="V156" s="103" t="s">
        <v>29</v>
      </c>
      <c r="W156" s="103" t="s">
        <v>417</v>
      </c>
      <c r="X156" s="103" t="s">
        <v>30</v>
      </c>
      <c r="Y156" s="104">
        <v>43294</v>
      </c>
      <c r="Z156" s="105">
        <f t="shared" si="42"/>
        <v>92400</v>
      </c>
      <c r="AA156" s="105">
        <v>94000</v>
      </c>
      <c r="AB156" s="106"/>
    </row>
    <row r="157" spans="1:28" x14ac:dyDescent="0.25">
      <c r="A157" s="27">
        <v>150</v>
      </c>
      <c r="B157" s="28" t="s">
        <v>1799</v>
      </c>
      <c r="C157" s="29" t="s">
        <v>517</v>
      </c>
      <c r="D157" s="30" t="s">
        <v>500</v>
      </c>
      <c r="E157" s="30" t="s">
        <v>2110</v>
      </c>
      <c r="F157" s="29" t="s">
        <v>518</v>
      </c>
      <c r="G157" s="31" t="s">
        <v>512</v>
      </c>
      <c r="H157" s="31" t="s">
        <v>512</v>
      </c>
      <c r="I157" s="32" t="s">
        <v>512</v>
      </c>
      <c r="J157" s="98" t="s">
        <v>58</v>
      </c>
      <c r="K157" s="98" t="s">
        <v>172</v>
      </c>
      <c r="L157" s="98">
        <v>218</v>
      </c>
      <c r="M157" s="99">
        <v>218</v>
      </c>
      <c r="N157" s="100" t="s">
        <v>503</v>
      </c>
      <c r="O157" s="101">
        <v>64000</v>
      </c>
      <c r="P157" s="101">
        <v>21913.043478260901</v>
      </c>
      <c r="Q157" s="102">
        <v>85900</v>
      </c>
      <c r="R157" s="102">
        <f t="shared" si="39"/>
        <v>28486.956521739172</v>
      </c>
      <c r="S157" s="102">
        <v>0</v>
      </c>
      <c r="T157" s="102">
        <f t="shared" si="40"/>
        <v>92486.956521739165</v>
      </c>
      <c r="U157" s="102">
        <f t="shared" si="41"/>
        <v>92400</v>
      </c>
      <c r="V157" s="103" t="s">
        <v>29</v>
      </c>
      <c r="W157" s="103" t="s">
        <v>417</v>
      </c>
      <c r="X157" s="103" t="s">
        <v>30</v>
      </c>
      <c r="Y157" s="104">
        <v>43294</v>
      </c>
      <c r="Z157" s="105">
        <f t="shared" si="42"/>
        <v>92400</v>
      </c>
      <c r="AA157" s="105">
        <v>94000</v>
      </c>
      <c r="AB157" s="106"/>
    </row>
    <row r="158" spans="1:28" x14ac:dyDescent="0.25">
      <c r="A158" s="27">
        <v>151</v>
      </c>
      <c r="B158" s="28" t="s">
        <v>1800</v>
      </c>
      <c r="C158" s="29" t="s">
        <v>513</v>
      </c>
      <c r="D158" s="30" t="s">
        <v>500</v>
      </c>
      <c r="E158" s="30" t="s">
        <v>2110</v>
      </c>
      <c r="F158" s="29" t="s">
        <v>514</v>
      </c>
      <c r="G158" s="31" t="s">
        <v>509</v>
      </c>
      <c r="H158" s="31" t="s">
        <v>509</v>
      </c>
      <c r="I158" s="32" t="s">
        <v>509</v>
      </c>
      <c r="J158" s="98" t="s">
        <v>58</v>
      </c>
      <c r="K158" s="98" t="s">
        <v>172</v>
      </c>
      <c r="L158" s="98">
        <v>218</v>
      </c>
      <c r="M158" s="99">
        <v>218</v>
      </c>
      <c r="N158" s="100" t="s">
        <v>503</v>
      </c>
      <c r="O158" s="101">
        <v>64000</v>
      </c>
      <c r="P158" s="101">
        <v>21913.043478260901</v>
      </c>
      <c r="Q158" s="102">
        <v>85900</v>
      </c>
      <c r="R158" s="102">
        <f t="shared" si="39"/>
        <v>28486.956521739172</v>
      </c>
      <c r="S158" s="102">
        <v>0</v>
      </c>
      <c r="T158" s="102">
        <f t="shared" si="40"/>
        <v>92486.956521739165</v>
      </c>
      <c r="U158" s="102">
        <f t="shared" si="41"/>
        <v>92400</v>
      </c>
      <c r="V158" s="103" t="s">
        <v>29</v>
      </c>
      <c r="W158" s="103" t="s">
        <v>417</v>
      </c>
      <c r="X158" s="103" t="s">
        <v>30</v>
      </c>
      <c r="Y158" s="104">
        <v>43294</v>
      </c>
      <c r="Z158" s="105">
        <f t="shared" si="42"/>
        <v>92400</v>
      </c>
      <c r="AA158" s="105">
        <v>94000</v>
      </c>
      <c r="AB158" s="106"/>
    </row>
    <row r="159" spans="1:28" x14ac:dyDescent="0.25">
      <c r="A159" s="27">
        <v>152</v>
      </c>
      <c r="B159" s="28" t="s">
        <v>1801</v>
      </c>
      <c r="C159" s="29" t="s">
        <v>515</v>
      </c>
      <c r="D159" s="30" t="s">
        <v>500</v>
      </c>
      <c r="E159" s="30" t="s">
        <v>2110</v>
      </c>
      <c r="F159" s="29" t="s">
        <v>516</v>
      </c>
      <c r="G159" s="31" t="s">
        <v>509</v>
      </c>
      <c r="H159" s="31" t="s">
        <v>509</v>
      </c>
      <c r="I159" s="32" t="s">
        <v>509</v>
      </c>
      <c r="J159" s="98" t="s">
        <v>58</v>
      </c>
      <c r="K159" s="98" t="s">
        <v>172</v>
      </c>
      <c r="L159" s="98">
        <v>218</v>
      </c>
      <c r="M159" s="99">
        <v>218</v>
      </c>
      <c r="N159" s="100" t="s">
        <v>503</v>
      </c>
      <c r="O159" s="101">
        <v>64000</v>
      </c>
      <c r="P159" s="101">
        <v>21913.043478260901</v>
      </c>
      <c r="Q159" s="102">
        <v>85900</v>
      </c>
      <c r="R159" s="102">
        <f t="shared" si="39"/>
        <v>28486.956521739172</v>
      </c>
      <c r="S159" s="102">
        <v>0</v>
      </c>
      <c r="T159" s="102">
        <f t="shared" si="40"/>
        <v>92486.956521739165</v>
      </c>
      <c r="U159" s="102">
        <f t="shared" si="41"/>
        <v>92400</v>
      </c>
      <c r="V159" s="103" t="s">
        <v>29</v>
      </c>
      <c r="W159" s="103" t="s">
        <v>417</v>
      </c>
      <c r="X159" s="103" t="s">
        <v>30</v>
      </c>
      <c r="Y159" s="104">
        <v>43294</v>
      </c>
      <c r="Z159" s="105">
        <f t="shared" si="42"/>
        <v>92400</v>
      </c>
      <c r="AA159" s="105">
        <v>94000</v>
      </c>
      <c r="AB159" s="106"/>
    </row>
    <row r="160" spans="1:28" ht="31.5" x14ac:dyDescent="0.25">
      <c r="A160" s="27">
        <v>153</v>
      </c>
      <c r="B160" s="28" t="s">
        <v>1802</v>
      </c>
      <c r="C160" s="29" t="s">
        <v>528</v>
      </c>
      <c r="D160" s="30" t="s">
        <v>520</v>
      </c>
      <c r="E160" s="30" t="s">
        <v>2110</v>
      </c>
      <c r="F160" s="29" t="s">
        <v>529</v>
      </c>
      <c r="G160" s="31" t="s">
        <v>530</v>
      </c>
      <c r="H160" s="31" t="s">
        <v>530</v>
      </c>
      <c r="I160" s="32" t="s">
        <v>530</v>
      </c>
      <c r="J160" s="98" t="s">
        <v>58</v>
      </c>
      <c r="K160" s="98" t="s">
        <v>172</v>
      </c>
      <c r="L160" s="98">
        <v>219</v>
      </c>
      <c r="M160" s="99">
        <v>219</v>
      </c>
      <c r="N160" s="100" t="s">
        <v>523</v>
      </c>
      <c r="O160" s="101">
        <v>5000</v>
      </c>
      <c r="P160" s="101">
        <v>7826.0869565217399</v>
      </c>
      <c r="Q160" s="102">
        <v>12800</v>
      </c>
      <c r="R160" s="102">
        <f t="shared" si="39"/>
        <v>10173.913043478262</v>
      </c>
      <c r="S160" s="102">
        <v>0</v>
      </c>
      <c r="T160" s="102">
        <f t="shared" si="40"/>
        <v>15173.913043478262</v>
      </c>
      <c r="U160" s="102">
        <f t="shared" si="41"/>
        <v>15100</v>
      </c>
      <c r="V160" s="103" t="s">
        <v>29</v>
      </c>
      <c r="W160" s="103" t="s">
        <v>417</v>
      </c>
      <c r="X160" s="103" t="s">
        <v>30</v>
      </c>
      <c r="Y160" s="104">
        <v>43294</v>
      </c>
      <c r="Z160" s="105">
        <f t="shared" si="42"/>
        <v>15100</v>
      </c>
      <c r="AA160" s="105">
        <v>15700</v>
      </c>
      <c r="AB160" s="106" t="s">
        <v>524</v>
      </c>
    </row>
    <row r="161" spans="1:28" ht="31.5" x14ac:dyDescent="0.25">
      <c r="A161" s="27">
        <v>154</v>
      </c>
      <c r="B161" s="28" t="s">
        <v>1803</v>
      </c>
      <c r="C161" s="29" t="s">
        <v>525</v>
      </c>
      <c r="D161" s="30" t="s">
        <v>520</v>
      </c>
      <c r="E161" s="30" t="s">
        <v>2110</v>
      </c>
      <c r="F161" s="29" t="s">
        <v>526</v>
      </c>
      <c r="G161" s="31" t="s">
        <v>527</v>
      </c>
      <c r="H161" s="31" t="s">
        <v>527</v>
      </c>
      <c r="I161" s="32" t="s">
        <v>527</v>
      </c>
      <c r="J161" s="98" t="s">
        <v>58</v>
      </c>
      <c r="K161" s="98" t="s">
        <v>172</v>
      </c>
      <c r="L161" s="98">
        <v>219</v>
      </c>
      <c r="M161" s="99">
        <v>219</v>
      </c>
      <c r="N161" s="100" t="s">
        <v>523</v>
      </c>
      <c r="O161" s="101">
        <v>5000</v>
      </c>
      <c r="P161" s="101">
        <v>7826.0869565217399</v>
      </c>
      <c r="Q161" s="102">
        <v>12800</v>
      </c>
      <c r="R161" s="102">
        <f t="shared" si="39"/>
        <v>10173.913043478262</v>
      </c>
      <c r="S161" s="102">
        <v>0</v>
      </c>
      <c r="T161" s="102">
        <f t="shared" si="40"/>
        <v>15173.913043478262</v>
      </c>
      <c r="U161" s="102">
        <f t="shared" si="41"/>
        <v>15100</v>
      </c>
      <c r="V161" s="103" t="s">
        <v>29</v>
      </c>
      <c r="W161" s="103" t="s">
        <v>417</v>
      </c>
      <c r="X161" s="103" t="s">
        <v>30</v>
      </c>
      <c r="Y161" s="104">
        <v>43294</v>
      </c>
      <c r="Z161" s="105">
        <f t="shared" si="42"/>
        <v>15100</v>
      </c>
      <c r="AA161" s="105">
        <v>15700</v>
      </c>
      <c r="AB161" s="106" t="s">
        <v>524</v>
      </c>
    </row>
    <row r="162" spans="1:28" ht="31.5" x14ac:dyDescent="0.25">
      <c r="A162" s="27">
        <v>155</v>
      </c>
      <c r="B162" s="28" t="s">
        <v>1804</v>
      </c>
      <c r="C162" s="29" t="s">
        <v>531</v>
      </c>
      <c r="D162" s="30" t="s">
        <v>520</v>
      </c>
      <c r="E162" s="30" t="s">
        <v>2110</v>
      </c>
      <c r="F162" s="29" t="s">
        <v>532</v>
      </c>
      <c r="G162" s="31" t="s">
        <v>533</v>
      </c>
      <c r="H162" s="31" t="s">
        <v>533</v>
      </c>
      <c r="I162" s="32" t="s">
        <v>533</v>
      </c>
      <c r="J162" s="98" t="s">
        <v>58</v>
      </c>
      <c r="K162" s="98" t="s">
        <v>172</v>
      </c>
      <c r="L162" s="98">
        <v>219</v>
      </c>
      <c r="M162" s="99">
        <v>219</v>
      </c>
      <c r="N162" s="100" t="s">
        <v>523</v>
      </c>
      <c r="O162" s="101">
        <v>5000</v>
      </c>
      <c r="P162" s="101">
        <v>7826.0869565217399</v>
      </c>
      <c r="Q162" s="102">
        <v>12800</v>
      </c>
      <c r="R162" s="102">
        <f t="shared" si="39"/>
        <v>10173.913043478262</v>
      </c>
      <c r="S162" s="102">
        <v>0</v>
      </c>
      <c r="T162" s="102">
        <f t="shared" si="40"/>
        <v>15173.913043478262</v>
      </c>
      <c r="U162" s="102">
        <f t="shared" si="41"/>
        <v>15100</v>
      </c>
      <c r="V162" s="103" t="s">
        <v>29</v>
      </c>
      <c r="W162" s="103" t="s">
        <v>417</v>
      </c>
      <c r="X162" s="103" t="s">
        <v>30</v>
      </c>
      <c r="Y162" s="104">
        <v>43294</v>
      </c>
      <c r="Z162" s="105">
        <f t="shared" si="42"/>
        <v>15100</v>
      </c>
      <c r="AA162" s="105">
        <v>15700</v>
      </c>
      <c r="AB162" s="106" t="s">
        <v>524</v>
      </c>
    </row>
    <row r="163" spans="1:28" ht="31.5" x14ac:dyDescent="0.25">
      <c r="A163" s="27">
        <v>156</v>
      </c>
      <c r="B163" s="28" t="s">
        <v>1805</v>
      </c>
      <c r="C163" s="29" t="s">
        <v>519</v>
      </c>
      <c r="D163" s="30" t="s">
        <v>520</v>
      </c>
      <c r="E163" s="30" t="s">
        <v>2110</v>
      </c>
      <c r="F163" s="29" t="s">
        <v>521</v>
      </c>
      <c r="G163" s="31" t="s">
        <v>522</v>
      </c>
      <c r="H163" s="31" t="s">
        <v>522</v>
      </c>
      <c r="I163" s="32" t="s">
        <v>522</v>
      </c>
      <c r="J163" s="98" t="s">
        <v>58</v>
      </c>
      <c r="K163" s="98" t="s">
        <v>172</v>
      </c>
      <c r="L163" s="98">
        <v>219</v>
      </c>
      <c r="M163" s="99">
        <v>219</v>
      </c>
      <c r="N163" s="100" t="s">
        <v>523</v>
      </c>
      <c r="O163" s="101">
        <v>5000</v>
      </c>
      <c r="P163" s="101">
        <v>7826.0869565217399</v>
      </c>
      <c r="Q163" s="102">
        <v>12800</v>
      </c>
      <c r="R163" s="102">
        <f t="shared" si="39"/>
        <v>10173.913043478262</v>
      </c>
      <c r="S163" s="102">
        <v>0</v>
      </c>
      <c r="T163" s="102">
        <f t="shared" si="40"/>
        <v>15173.913043478262</v>
      </c>
      <c r="U163" s="102">
        <f t="shared" si="41"/>
        <v>15100</v>
      </c>
      <c r="V163" s="103" t="s">
        <v>29</v>
      </c>
      <c r="W163" s="103" t="s">
        <v>417</v>
      </c>
      <c r="X163" s="103" t="s">
        <v>30</v>
      </c>
      <c r="Y163" s="104">
        <v>43294</v>
      </c>
      <c r="Z163" s="105">
        <f t="shared" si="42"/>
        <v>15100</v>
      </c>
      <c r="AA163" s="105">
        <v>15700</v>
      </c>
      <c r="AB163" s="106" t="s">
        <v>524</v>
      </c>
    </row>
    <row r="164" spans="1:28" ht="33" x14ac:dyDescent="0.25">
      <c r="A164" s="27">
        <v>157</v>
      </c>
      <c r="B164" s="28" t="s">
        <v>1806</v>
      </c>
      <c r="C164" s="29" t="s">
        <v>537</v>
      </c>
      <c r="D164" s="30" t="s">
        <v>520</v>
      </c>
      <c r="E164" s="30" t="s">
        <v>1761</v>
      </c>
      <c r="F164" s="29" t="s">
        <v>538</v>
      </c>
      <c r="G164" s="31" t="s">
        <v>539</v>
      </c>
      <c r="H164" s="31" t="s">
        <v>539</v>
      </c>
      <c r="I164" s="32" t="s">
        <v>539</v>
      </c>
      <c r="J164" s="98" t="s">
        <v>58</v>
      </c>
      <c r="K164" s="98"/>
      <c r="L164" s="98">
        <v>219</v>
      </c>
      <c r="M164" s="99">
        <v>219</v>
      </c>
      <c r="N164" s="100" t="s">
        <v>523</v>
      </c>
      <c r="O164" s="101">
        <v>5000</v>
      </c>
      <c r="P164" s="101">
        <v>7826.0869565217399</v>
      </c>
      <c r="Q164" s="102">
        <v>12800</v>
      </c>
      <c r="R164" s="102">
        <f t="shared" si="39"/>
        <v>10173.913043478262</v>
      </c>
      <c r="S164" s="102">
        <v>0</v>
      </c>
      <c r="T164" s="102">
        <f t="shared" si="40"/>
        <v>15173.913043478262</v>
      </c>
      <c r="U164" s="102">
        <f t="shared" si="41"/>
        <v>15100</v>
      </c>
      <c r="V164" s="103" t="s">
        <v>157</v>
      </c>
      <c r="W164" s="103" t="s">
        <v>417</v>
      </c>
      <c r="X164" s="103" t="s">
        <v>24</v>
      </c>
      <c r="Y164" s="104">
        <v>43294</v>
      </c>
      <c r="Z164" s="105">
        <f t="shared" si="42"/>
        <v>15100</v>
      </c>
      <c r="AA164" s="105">
        <v>15700</v>
      </c>
      <c r="AB164" s="106" t="s">
        <v>524</v>
      </c>
    </row>
    <row r="165" spans="1:28" ht="33" x14ac:dyDescent="0.25">
      <c r="A165" s="27">
        <v>158</v>
      </c>
      <c r="B165" s="28" t="s">
        <v>1807</v>
      </c>
      <c r="C165" s="29" t="s">
        <v>534</v>
      </c>
      <c r="D165" s="30" t="s">
        <v>520</v>
      </c>
      <c r="E165" s="30" t="s">
        <v>1761</v>
      </c>
      <c r="F165" s="29" t="s">
        <v>535</v>
      </c>
      <c r="G165" s="31" t="s">
        <v>1580</v>
      </c>
      <c r="H165" s="31" t="s">
        <v>1580</v>
      </c>
      <c r="I165" s="32" t="s">
        <v>536</v>
      </c>
      <c r="J165" s="98" t="s">
        <v>58</v>
      </c>
      <c r="K165" s="98"/>
      <c r="L165" s="98">
        <v>219</v>
      </c>
      <c r="M165" s="99">
        <v>219</v>
      </c>
      <c r="N165" s="100" t="s">
        <v>523</v>
      </c>
      <c r="O165" s="101">
        <v>5000</v>
      </c>
      <c r="P165" s="101">
        <v>7826.0869565217399</v>
      </c>
      <c r="Q165" s="102">
        <v>12800</v>
      </c>
      <c r="R165" s="102">
        <f t="shared" si="39"/>
        <v>10173.913043478262</v>
      </c>
      <c r="S165" s="102">
        <v>0</v>
      </c>
      <c r="T165" s="102">
        <f t="shared" si="40"/>
        <v>15173.913043478262</v>
      </c>
      <c r="U165" s="102">
        <f t="shared" si="41"/>
        <v>15100</v>
      </c>
      <c r="V165" s="103" t="s">
        <v>157</v>
      </c>
      <c r="W165" s="103" t="s">
        <v>417</v>
      </c>
      <c r="X165" s="103" t="s">
        <v>24</v>
      </c>
      <c r="Y165" s="104">
        <v>43294</v>
      </c>
      <c r="Z165" s="105">
        <f t="shared" si="42"/>
        <v>15100</v>
      </c>
      <c r="AA165" s="105">
        <v>15700</v>
      </c>
      <c r="AB165" s="106" t="s">
        <v>524</v>
      </c>
    </row>
    <row r="166" spans="1:28" ht="47.25" x14ac:dyDescent="0.25">
      <c r="A166" s="27">
        <v>159</v>
      </c>
      <c r="B166" s="28" t="s">
        <v>1808</v>
      </c>
      <c r="C166" s="29" t="s">
        <v>540</v>
      </c>
      <c r="D166" s="30" t="s">
        <v>541</v>
      </c>
      <c r="E166" s="30" t="s">
        <v>2108</v>
      </c>
      <c r="F166" s="29" t="s">
        <v>542</v>
      </c>
      <c r="G166" s="31" t="s">
        <v>543</v>
      </c>
      <c r="H166" s="31" t="s">
        <v>543</v>
      </c>
      <c r="I166" s="32" t="s">
        <v>543</v>
      </c>
      <c r="J166" s="98" t="s">
        <v>58</v>
      </c>
      <c r="K166" s="98" t="s">
        <v>172</v>
      </c>
      <c r="L166" s="98">
        <v>222</v>
      </c>
      <c r="M166" s="99">
        <v>222</v>
      </c>
      <c r="N166" s="100" t="s">
        <v>544</v>
      </c>
      <c r="O166" s="101">
        <v>15000</v>
      </c>
      <c r="P166" s="101">
        <v>7826.0869565217399</v>
      </c>
      <c r="Q166" s="102">
        <v>22800</v>
      </c>
      <c r="R166" s="102">
        <f t="shared" ref="R166:R175" si="43">+P166/1800000*2340000</f>
        <v>10173.913043478262</v>
      </c>
      <c r="S166" s="102">
        <v>0</v>
      </c>
      <c r="T166" s="102">
        <f t="shared" ref="T166:T175" si="44">+O166+R166+S166</f>
        <v>25173.913043478264</v>
      </c>
      <c r="U166" s="102">
        <f t="shared" ref="U166:U175" si="45">ROUNDDOWN(T166,-2)</f>
        <v>25100</v>
      </c>
      <c r="V166" s="103" t="s">
        <v>167</v>
      </c>
      <c r="W166" s="103" t="s">
        <v>417</v>
      </c>
      <c r="X166" s="103" t="s">
        <v>35</v>
      </c>
      <c r="Y166" s="104">
        <v>43294</v>
      </c>
      <c r="Z166" s="105">
        <f t="shared" ref="Z166:Z175" si="46">U166</f>
        <v>25100</v>
      </c>
      <c r="AA166" s="105">
        <v>25700</v>
      </c>
      <c r="AB166" s="106" t="s">
        <v>545</v>
      </c>
    </row>
    <row r="167" spans="1:28" s="89" customFormat="1" ht="47.25" x14ac:dyDescent="0.25">
      <c r="A167" s="27">
        <v>160</v>
      </c>
      <c r="B167" s="28" t="s">
        <v>1809</v>
      </c>
      <c r="C167" s="29" t="s">
        <v>546</v>
      </c>
      <c r="D167" s="30" t="s">
        <v>541</v>
      </c>
      <c r="E167" s="30" t="s">
        <v>2110</v>
      </c>
      <c r="F167" s="29" t="s">
        <v>547</v>
      </c>
      <c r="G167" s="31" t="s">
        <v>544</v>
      </c>
      <c r="H167" s="31" t="s">
        <v>544</v>
      </c>
      <c r="I167" s="32" t="s">
        <v>544</v>
      </c>
      <c r="J167" s="98" t="s">
        <v>58</v>
      </c>
      <c r="K167" s="98" t="s">
        <v>172</v>
      </c>
      <c r="L167" s="98">
        <v>222</v>
      </c>
      <c r="M167" s="99">
        <v>222</v>
      </c>
      <c r="N167" s="100" t="s">
        <v>544</v>
      </c>
      <c r="O167" s="101">
        <v>15000</v>
      </c>
      <c r="P167" s="101">
        <v>7826.0869565217399</v>
      </c>
      <c r="Q167" s="102">
        <v>22800</v>
      </c>
      <c r="R167" s="102">
        <f t="shared" si="43"/>
        <v>10173.913043478262</v>
      </c>
      <c r="S167" s="102">
        <v>0</v>
      </c>
      <c r="T167" s="102">
        <f t="shared" si="44"/>
        <v>25173.913043478264</v>
      </c>
      <c r="U167" s="102">
        <f t="shared" si="45"/>
        <v>25100</v>
      </c>
      <c r="V167" s="103" t="s">
        <v>29</v>
      </c>
      <c r="W167" s="103" t="s">
        <v>417</v>
      </c>
      <c r="X167" s="103" t="s">
        <v>30</v>
      </c>
      <c r="Y167" s="104">
        <v>43294</v>
      </c>
      <c r="Z167" s="105">
        <f t="shared" si="46"/>
        <v>25100</v>
      </c>
      <c r="AA167" s="105">
        <v>25700</v>
      </c>
      <c r="AB167" s="106" t="s">
        <v>545</v>
      </c>
    </row>
    <row r="168" spans="1:28" ht="47.25" x14ac:dyDescent="0.25">
      <c r="A168" s="27">
        <v>161</v>
      </c>
      <c r="B168" s="28" t="s">
        <v>1810</v>
      </c>
      <c r="C168" s="31" t="s">
        <v>553</v>
      </c>
      <c r="D168" s="31" t="s">
        <v>549</v>
      </c>
      <c r="E168" s="30" t="s">
        <v>2110</v>
      </c>
      <c r="F168" s="31" t="s">
        <v>554</v>
      </c>
      <c r="G168" s="31" t="s">
        <v>1755</v>
      </c>
      <c r="H168" s="31" t="s">
        <v>1714</v>
      </c>
      <c r="I168" s="31" t="s">
        <v>555</v>
      </c>
      <c r="J168" s="100" t="s">
        <v>58</v>
      </c>
      <c r="K168" s="99" t="s">
        <v>172</v>
      </c>
      <c r="L168" s="100">
        <v>223</v>
      </c>
      <c r="M168" s="100">
        <v>223</v>
      </c>
      <c r="N168" s="100" t="s">
        <v>552</v>
      </c>
      <c r="O168" s="100">
        <v>150000</v>
      </c>
      <c r="P168" s="100">
        <v>34434.782608695597</v>
      </c>
      <c r="Q168" s="100">
        <v>184000</v>
      </c>
      <c r="R168" s="100">
        <f t="shared" si="43"/>
        <v>44765.217391304272</v>
      </c>
      <c r="S168" s="102">
        <v>0</v>
      </c>
      <c r="T168" s="100">
        <f t="shared" si="44"/>
        <v>194765.21739130426</v>
      </c>
      <c r="U168" s="100">
        <f t="shared" si="45"/>
        <v>194700</v>
      </c>
      <c r="V168" s="100" t="s">
        <v>29</v>
      </c>
      <c r="W168" s="100" t="s">
        <v>417</v>
      </c>
      <c r="X168" s="100" t="s">
        <v>30</v>
      </c>
      <c r="Y168" s="100">
        <v>43294</v>
      </c>
      <c r="Z168" s="105">
        <f t="shared" si="46"/>
        <v>194700</v>
      </c>
      <c r="AA168" s="107">
        <v>197200</v>
      </c>
      <c r="AB168" s="108"/>
    </row>
    <row r="169" spans="1:28" ht="47.25" x14ac:dyDescent="0.25">
      <c r="A169" s="27">
        <v>162</v>
      </c>
      <c r="B169" s="28" t="s">
        <v>1811</v>
      </c>
      <c r="C169" s="31" t="s">
        <v>548</v>
      </c>
      <c r="D169" s="31" t="s">
        <v>549</v>
      </c>
      <c r="E169" s="30" t="s">
        <v>2110</v>
      </c>
      <c r="F169" s="31" t="s">
        <v>550</v>
      </c>
      <c r="G169" s="31" t="s">
        <v>551</v>
      </c>
      <c r="H169" s="31" t="s">
        <v>1717</v>
      </c>
      <c r="I169" s="31" t="s">
        <v>551</v>
      </c>
      <c r="J169" s="100" t="s">
        <v>23</v>
      </c>
      <c r="K169" s="99" t="s">
        <v>168</v>
      </c>
      <c r="L169" s="100">
        <v>223</v>
      </c>
      <c r="M169" s="100">
        <v>223</v>
      </c>
      <c r="N169" s="100" t="s">
        <v>552</v>
      </c>
      <c r="O169" s="100">
        <v>150000</v>
      </c>
      <c r="P169" s="100">
        <v>34434.782608695597</v>
      </c>
      <c r="Q169" s="100">
        <v>184000</v>
      </c>
      <c r="R169" s="100">
        <f t="shared" si="43"/>
        <v>44765.217391304272</v>
      </c>
      <c r="S169" s="102">
        <v>0</v>
      </c>
      <c r="T169" s="100">
        <f t="shared" si="44"/>
        <v>194765.21739130426</v>
      </c>
      <c r="U169" s="100">
        <f t="shared" si="45"/>
        <v>194700</v>
      </c>
      <c r="V169" s="100" t="s">
        <v>29</v>
      </c>
      <c r="W169" s="100" t="s">
        <v>417</v>
      </c>
      <c r="X169" s="100" t="s">
        <v>30</v>
      </c>
      <c r="Y169" s="100">
        <v>43294</v>
      </c>
      <c r="Z169" s="105">
        <f t="shared" si="46"/>
        <v>194700</v>
      </c>
      <c r="AA169" s="107">
        <v>197200</v>
      </c>
      <c r="AB169" s="108"/>
    </row>
    <row r="170" spans="1:28" ht="31.5" x14ac:dyDescent="0.25">
      <c r="A170" s="27">
        <v>163</v>
      </c>
      <c r="B170" s="28" t="s">
        <v>1812</v>
      </c>
      <c r="C170" s="29" t="s">
        <v>556</v>
      </c>
      <c r="D170" s="30" t="s">
        <v>549</v>
      </c>
      <c r="E170" s="30" t="s">
        <v>1764</v>
      </c>
      <c r="F170" s="29" t="s">
        <v>557</v>
      </c>
      <c r="G170" s="31" t="s">
        <v>558</v>
      </c>
      <c r="H170" s="31" t="s">
        <v>558</v>
      </c>
      <c r="I170" s="32" t="s">
        <v>558</v>
      </c>
      <c r="J170" s="98" t="s">
        <v>23</v>
      </c>
      <c r="K170" s="98" t="s">
        <v>172</v>
      </c>
      <c r="L170" s="98">
        <v>223</v>
      </c>
      <c r="M170" s="99">
        <v>223</v>
      </c>
      <c r="N170" s="100" t="s">
        <v>552</v>
      </c>
      <c r="O170" s="101">
        <v>150000</v>
      </c>
      <c r="P170" s="101">
        <v>34434.782608695597</v>
      </c>
      <c r="Q170" s="102">
        <v>184000</v>
      </c>
      <c r="R170" s="102">
        <f t="shared" si="43"/>
        <v>44765.217391304272</v>
      </c>
      <c r="S170" s="102">
        <v>0</v>
      </c>
      <c r="T170" s="102">
        <f t="shared" si="44"/>
        <v>194765.21739130426</v>
      </c>
      <c r="U170" s="102">
        <f t="shared" si="45"/>
        <v>194700</v>
      </c>
      <c r="V170" s="103" t="s">
        <v>128</v>
      </c>
      <c r="W170" s="103" t="s">
        <v>417</v>
      </c>
      <c r="X170" s="103" t="s">
        <v>22</v>
      </c>
      <c r="Y170" s="104">
        <v>43294</v>
      </c>
      <c r="Z170" s="105">
        <f t="shared" si="46"/>
        <v>194700</v>
      </c>
      <c r="AA170" s="105">
        <v>197200</v>
      </c>
      <c r="AB170" s="106"/>
    </row>
    <row r="171" spans="1:28" ht="47.25" x14ac:dyDescent="0.25">
      <c r="A171" s="27">
        <v>164</v>
      </c>
      <c r="B171" s="28" t="s">
        <v>1813</v>
      </c>
      <c r="C171" s="31" t="s">
        <v>559</v>
      </c>
      <c r="D171" s="31" t="s">
        <v>549</v>
      </c>
      <c r="E171" s="30" t="s">
        <v>1764</v>
      </c>
      <c r="F171" s="31" t="s">
        <v>560</v>
      </c>
      <c r="G171" s="31" t="s">
        <v>561</v>
      </c>
      <c r="H171" s="31" t="s">
        <v>1711</v>
      </c>
      <c r="I171" s="31" t="s">
        <v>561</v>
      </c>
      <c r="J171" s="100" t="s">
        <v>58</v>
      </c>
      <c r="K171" s="99" t="s">
        <v>168</v>
      </c>
      <c r="L171" s="100">
        <v>223</v>
      </c>
      <c r="M171" s="100">
        <v>223</v>
      </c>
      <c r="N171" s="100" t="s">
        <v>552</v>
      </c>
      <c r="O171" s="100">
        <v>150000</v>
      </c>
      <c r="P171" s="100">
        <v>34434.782608695597</v>
      </c>
      <c r="Q171" s="100">
        <v>184000</v>
      </c>
      <c r="R171" s="100">
        <f t="shared" si="43"/>
        <v>44765.217391304272</v>
      </c>
      <c r="S171" s="102">
        <v>0</v>
      </c>
      <c r="T171" s="100">
        <f t="shared" si="44"/>
        <v>194765.21739130426</v>
      </c>
      <c r="U171" s="100">
        <f t="shared" si="45"/>
        <v>194700</v>
      </c>
      <c r="V171" s="100" t="s">
        <v>128</v>
      </c>
      <c r="W171" s="100" t="s">
        <v>417</v>
      </c>
      <c r="X171" s="100" t="s">
        <v>35</v>
      </c>
      <c r="Y171" s="100">
        <v>43294</v>
      </c>
      <c r="Z171" s="105">
        <f t="shared" si="46"/>
        <v>194700</v>
      </c>
      <c r="AA171" s="107">
        <v>197200</v>
      </c>
      <c r="AB171" s="108"/>
    </row>
    <row r="172" spans="1:28" ht="47.25" x14ac:dyDescent="0.25">
      <c r="A172" s="27">
        <v>165</v>
      </c>
      <c r="B172" s="28" t="s">
        <v>1814</v>
      </c>
      <c r="C172" s="31" t="s">
        <v>562</v>
      </c>
      <c r="D172" s="31" t="s">
        <v>563</v>
      </c>
      <c r="E172" s="30" t="s">
        <v>2110</v>
      </c>
      <c r="F172" s="31" t="s">
        <v>550</v>
      </c>
      <c r="G172" s="31" t="s">
        <v>551</v>
      </c>
      <c r="H172" s="31" t="s">
        <v>1716</v>
      </c>
      <c r="I172" s="31" t="s">
        <v>551</v>
      </c>
      <c r="J172" s="100" t="s">
        <v>23</v>
      </c>
      <c r="K172" s="99" t="s">
        <v>168</v>
      </c>
      <c r="L172" s="100">
        <v>224</v>
      </c>
      <c r="M172" s="100">
        <v>224</v>
      </c>
      <c r="N172" s="100" t="s">
        <v>564</v>
      </c>
      <c r="O172" s="100">
        <v>180000</v>
      </c>
      <c r="P172" s="100">
        <v>68869.565217391297</v>
      </c>
      <c r="Q172" s="100">
        <v>248000</v>
      </c>
      <c r="R172" s="100">
        <f t="shared" si="43"/>
        <v>89530.434782608689</v>
      </c>
      <c r="S172" s="102">
        <v>0</v>
      </c>
      <c r="T172" s="100">
        <f t="shared" si="44"/>
        <v>269530.4347826087</v>
      </c>
      <c r="U172" s="100">
        <f t="shared" si="45"/>
        <v>269500</v>
      </c>
      <c r="V172" s="100" t="s">
        <v>29</v>
      </c>
      <c r="W172" s="100" t="s">
        <v>417</v>
      </c>
      <c r="X172" s="100" t="s">
        <v>30</v>
      </c>
      <c r="Y172" s="100">
        <v>43294</v>
      </c>
      <c r="Z172" s="105">
        <f t="shared" si="46"/>
        <v>269500</v>
      </c>
      <c r="AA172" s="107">
        <v>274500</v>
      </c>
      <c r="AB172" s="108"/>
    </row>
    <row r="173" spans="1:28" ht="47.25" x14ac:dyDescent="0.25">
      <c r="A173" s="27">
        <v>166</v>
      </c>
      <c r="B173" s="28" t="s">
        <v>1815</v>
      </c>
      <c r="C173" s="31" t="s">
        <v>568</v>
      </c>
      <c r="D173" s="31" t="s">
        <v>566</v>
      </c>
      <c r="E173" s="30" t="s">
        <v>2110</v>
      </c>
      <c r="F173" s="31" t="s">
        <v>554</v>
      </c>
      <c r="G173" s="31" t="s">
        <v>1755</v>
      </c>
      <c r="H173" s="31" t="s">
        <v>1715</v>
      </c>
      <c r="I173" s="31" t="s">
        <v>555</v>
      </c>
      <c r="J173" s="100" t="s">
        <v>58</v>
      </c>
      <c r="K173" s="99" t="s">
        <v>172</v>
      </c>
      <c r="L173" s="100">
        <v>225</v>
      </c>
      <c r="M173" s="100">
        <v>225</v>
      </c>
      <c r="N173" s="100" t="s">
        <v>567</v>
      </c>
      <c r="O173" s="100">
        <v>200000</v>
      </c>
      <c r="P173" s="100">
        <v>68869.565217391297</v>
      </c>
      <c r="Q173" s="100">
        <v>268000</v>
      </c>
      <c r="R173" s="100">
        <f t="shared" si="43"/>
        <v>89530.434782608689</v>
      </c>
      <c r="S173" s="102">
        <v>0</v>
      </c>
      <c r="T173" s="100">
        <f t="shared" si="44"/>
        <v>289530.4347826087</v>
      </c>
      <c r="U173" s="100">
        <f t="shared" si="45"/>
        <v>289500</v>
      </c>
      <c r="V173" s="100" t="s">
        <v>29</v>
      </c>
      <c r="W173" s="100" t="s">
        <v>417</v>
      </c>
      <c r="X173" s="100" t="s">
        <v>30</v>
      </c>
      <c r="Y173" s="100">
        <v>43294</v>
      </c>
      <c r="Z173" s="105">
        <f t="shared" si="46"/>
        <v>289500</v>
      </c>
      <c r="AA173" s="107">
        <v>294500</v>
      </c>
      <c r="AB173" s="108"/>
    </row>
    <row r="174" spans="1:28" ht="47.25" x14ac:dyDescent="0.25">
      <c r="A174" s="27">
        <v>167</v>
      </c>
      <c r="B174" s="28" t="s">
        <v>1816</v>
      </c>
      <c r="C174" s="31" t="s">
        <v>565</v>
      </c>
      <c r="D174" s="31" t="s">
        <v>566</v>
      </c>
      <c r="E174" s="30" t="s">
        <v>2110</v>
      </c>
      <c r="F174" s="31" t="s">
        <v>550</v>
      </c>
      <c r="G174" s="31" t="s">
        <v>551</v>
      </c>
      <c r="H174" s="31" t="s">
        <v>1718</v>
      </c>
      <c r="I174" s="31" t="s">
        <v>551</v>
      </c>
      <c r="J174" s="100" t="s">
        <v>23</v>
      </c>
      <c r="K174" s="99" t="s">
        <v>168</v>
      </c>
      <c r="L174" s="100">
        <v>225</v>
      </c>
      <c r="M174" s="100">
        <v>225</v>
      </c>
      <c r="N174" s="100" t="s">
        <v>567</v>
      </c>
      <c r="O174" s="100">
        <v>200000</v>
      </c>
      <c r="P174" s="100">
        <v>68869.565217391297</v>
      </c>
      <c r="Q174" s="100">
        <v>268000</v>
      </c>
      <c r="R174" s="100">
        <f t="shared" si="43"/>
        <v>89530.434782608689</v>
      </c>
      <c r="S174" s="102">
        <v>0</v>
      </c>
      <c r="T174" s="100">
        <f t="shared" si="44"/>
        <v>289530.4347826087</v>
      </c>
      <c r="U174" s="100">
        <f t="shared" si="45"/>
        <v>289500</v>
      </c>
      <c r="V174" s="100" t="s">
        <v>29</v>
      </c>
      <c r="W174" s="100" t="s">
        <v>417</v>
      </c>
      <c r="X174" s="100" t="s">
        <v>30</v>
      </c>
      <c r="Y174" s="100">
        <v>43294</v>
      </c>
      <c r="Z174" s="105">
        <f t="shared" si="46"/>
        <v>289500</v>
      </c>
      <c r="AA174" s="107">
        <v>294500</v>
      </c>
      <c r="AB174" s="108"/>
    </row>
    <row r="175" spans="1:28" ht="47.25" x14ac:dyDescent="0.25">
      <c r="A175" s="27">
        <v>168</v>
      </c>
      <c r="B175" s="28" t="s">
        <v>1817</v>
      </c>
      <c r="C175" s="31" t="s">
        <v>569</v>
      </c>
      <c r="D175" s="31" t="s">
        <v>566</v>
      </c>
      <c r="E175" s="30" t="s">
        <v>1764</v>
      </c>
      <c r="F175" s="31" t="s">
        <v>560</v>
      </c>
      <c r="G175" s="31" t="s">
        <v>561</v>
      </c>
      <c r="H175" s="31" t="s">
        <v>1712</v>
      </c>
      <c r="I175" s="31" t="s">
        <v>561</v>
      </c>
      <c r="J175" s="100" t="s">
        <v>58</v>
      </c>
      <c r="K175" s="99" t="s">
        <v>168</v>
      </c>
      <c r="L175" s="100">
        <v>225</v>
      </c>
      <c r="M175" s="100">
        <v>225</v>
      </c>
      <c r="N175" s="100" t="s">
        <v>567</v>
      </c>
      <c r="O175" s="100">
        <v>200000</v>
      </c>
      <c r="P175" s="100">
        <v>68869.565217391297</v>
      </c>
      <c r="Q175" s="100">
        <v>268000</v>
      </c>
      <c r="R175" s="100">
        <f t="shared" si="43"/>
        <v>89530.434782608689</v>
      </c>
      <c r="S175" s="102">
        <v>0</v>
      </c>
      <c r="T175" s="100">
        <f t="shared" si="44"/>
        <v>289530.4347826087</v>
      </c>
      <c r="U175" s="100">
        <f t="shared" si="45"/>
        <v>289500</v>
      </c>
      <c r="V175" s="100" t="s">
        <v>128</v>
      </c>
      <c r="W175" s="100" t="s">
        <v>417</v>
      </c>
      <c r="X175" s="100" t="s">
        <v>35</v>
      </c>
      <c r="Y175" s="100">
        <v>43294</v>
      </c>
      <c r="Z175" s="105">
        <f t="shared" si="46"/>
        <v>289500</v>
      </c>
      <c r="AA175" s="107">
        <v>294500</v>
      </c>
      <c r="AB175" s="108"/>
    </row>
    <row r="176" spans="1:28" x14ac:dyDescent="0.25">
      <c r="A176" s="27">
        <v>169</v>
      </c>
      <c r="B176" s="28" t="s">
        <v>1818</v>
      </c>
      <c r="C176" s="29" t="s">
        <v>574</v>
      </c>
      <c r="D176" s="30" t="s">
        <v>572</v>
      </c>
      <c r="E176" s="30" t="s">
        <v>1762</v>
      </c>
      <c r="F176" s="29" t="s">
        <v>575</v>
      </c>
      <c r="G176" s="31" t="s">
        <v>576</v>
      </c>
      <c r="H176" s="31" t="s">
        <v>576</v>
      </c>
      <c r="I176" s="32" t="s">
        <v>576</v>
      </c>
      <c r="J176" s="98" t="s">
        <v>58</v>
      </c>
      <c r="K176" s="98" t="s">
        <v>172</v>
      </c>
      <c r="L176" s="98">
        <v>232</v>
      </c>
      <c r="M176" s="115">
        <v>232</v>
      </c>
      <c r="N176" s="116" t="s">
        <v>573</v>
      </c>
      <c r="O176" s="101">
        <v>46126</v>
      </c>
      <c r="P176" s="101">
        <v>23281.043478260901</v>
      </c>
      <c r="Q176" s="117">
        <v>69400</v>
      </c>
      <c r="R176" s="102">
        <f t="shared" ref="R176" si="47">+P176/1800000*2340000</f>
        <v>30265.35652173917</v>
      </c>
      <c r="S176" s="102">
        <v>0</v>
      </c>
      <c r="T176" s="102">
        <f t="shared" ref="T176" si="48">+O176+R176+S176</f>
        <v>76391.356521739173</v>
      </c>
      <c r="U176" s="102">
        <f t="shared" ref="U176" si="49">ROUNDDOWN(T176,-2)</f>
        <v>76300</v>
      </c>
      <c r="V176" s="103" t="s">
        <v>571</v>
      </c>
      <c r="W176" s="103" t="s">
        <v>570</v>
      </c>
      <c r="X176" s="103" t="s">
        <v>31</v>
      </c>
      <c r="Y176" s="104">
        <v>43294</v>
      </c>
      <c r="Z176" s="105">
        <f t="shared" ref="Z176" si="50">U176</f>
        <v>76300</v>
      </c>
      <c r="AA176" s="105">
        <v>78000</v>
      </c>
      <c r="AB176" s="106"/>
    </row>
    <row r="177" spans="1:28" x14ac:dyDescent="0.25">
      <c r="A177" s="27">
        <v>170</v>
      </c>
      <c r="B177" s="28" t="s">
        <v>1819</v>
      </c>
      <c r="C177" s="29" t="s">
        <v>597</v>
      </c>
      <c r="D177" s="30" t="s">
        <v>577</v>
      </c>
      <c r="E177" s="30" t="s">
        <v>1762</v>
      </c>
      <c r="F177" s="29" t="s">
        <v>598</v>
      </c>
      <c r="G177" s="31" t="s">
        <v>578</v>
      </c>
      <c r="H177" s="31" t="s">
        <v>578</v>
      </c>
      <c r="I177" s="32" t="s">
        <v>578</v>
      </c>
      <c r="J177" s="98" t="s">
        <v>58</v>
      </c>
      <c r="K177" s="98" t="s">
        <v>172</v>
      </c>
      <c r="L177" s="98">
        <v>236</v>
      </c>
      <c r="M177" s="99">
        <v>236</v>
      </c>
      <c r="N177" s="100" t="s">
        <v>579</v>
      </c>
      <c r="O177" s="101">
        <v>33000</v>
      </c>
      <c r="P177" s="101">
        <v>3130.4347826087001</v>
      </c>
      <c r="Q177" s="102">
        <v>36100</v>
      </c>
      <c r="R177" s="102">
        <f t="shared" ref="R177:R205" si="51">+P177/1800000*2340000</f>
        <v>4069.5652173913099</v>
      </c>
      <c r="S177" s="102">
        <v>0</v>
      </c>
      <c r="T177" s="102">
        <f t="shared" ref="T177:T205" si="52">+O177+R177+S177</f>
        <v>37069.565217391311</v>
      </c>
      <c r="U177" s="102">
        <f t="shared" ref="U177:U205" si="53">ROUNDDOWN(T177,-2)</f>
        <v>37000</v>
      </c>
      <c r="V177" s="103" t="s">
        <v>571</v>
      </c>
      <c r="W177" s="103" t="s">
        <v>570</v>
      </c>
      <c r="X177" s="103" t="s">
        <v>26</v>
      </c>
      <c r="Y177" s="104">
        <v>43294</v>
      </c>
      <c r="Z177" s="105">
        <f t="shared" ref="Z177:Z205" si="54">U177</f>
        <v>37000</v>
      </c>
      <c r="AA177" s="105">
        <v>37200</v>
      </c>
      <c r="AB177" s="106"/>
    </row>
    <row r="178" spans="1:28" x14ac:dyDescent="0.25">
      <c r="A178" s="27">
        <v>171</v>
      </c>
      <c r="B178" s="28" t="s">
        <v>1820</v>
      </c>
      <c r="C178" s="29" t="s">
        <v>594</v>
      </c>
      <c r="D178" s="30" t="s">
        <v>577</v>
      </c>
      <c r="E178" s="30" t="s">
        <v>1762</v>
      </c>
      <c r="F178" s="29" t="s">
        <v>595</v>
      </c>
      <c r="G178" s="31" t="s">
        <v>596</v>
      </c>
      <c r="H178" s="31" t="s">
        <v>596</v>
      </c>
      <c r="I178" s="32" t="s">
        <v>596</v>
      </c>
      <c r="J178" s="98" t="s">
        <v>58</v>
      </c>
      <c r="K178" s="98" t="s">
        <v>172</v>
      </c>
      <c r="L178" s="98">
        <v>236</v>
      </c>
      <c r="M178" s="99">
        <v>236</v>
      </c>
      <c r="N178" s="100" t="s">
        <v>579</v>
      </c>
      <c r="O178" s="101">
        <v>33000</v>
      </c>
      <c r="P178" s="101">
        <v>3130.4347826087001</v>
      </c>
      <c r="Q178" s="102">
        <v>36100</v>
      </c>
      <c r="R178" s="102">
        <f t="shared" si="51"/>
        <v>4069.5652173913099</v>
      </c>
      <c r="S178" s="102">
        <v>0</v>
      </c>
      <c r="T178" s="102">
        <f t="shared" si="52"/>
        <v>37069.565217391311</v>
      </c>
      <c r="U178" s="102">
        <f t="shared" si="53"/>
        <v>37000</v>
      </c>
      <c r="V178" s="103" t="s">
        <v>571</v>
      </c>
      <c r="W178" s="103" t="s">
        <v>570</v>
      </c>
      <c r="X178" s="103" t="s">
        <v>26</v>
      </c>
      <c r="Y178" s="104">
        <v>43294</v>
      </c>
      <c r="Z178" s="105">
        <f t="shared" si="54"/>
        <v>37000</v>
      </c>
      <c r="AA178" s="105">
        <v>37200</v>
      </c>
      <c r="AB178" s="106"/>
    </row>
    <row r="179" spans="1:28" x14ac:dyDescent="0.25">
      <c r="A179" s="27">
        <v>172</v>
      </c>
      <c r="B179" s="28" t="s">
        <v>1821</v>
      </c>
      <c r="C179" s="29" t="s">
        <v>642</v>
      </c>
      <c r="D179" s="30" t="s">
        <v>577</v>
      </c>
      <c r="E179" s="30" t="s">
        <v>1762</v>
      </c>
      <c r="F179" s="29" t="s">
        <v>643</v>
      </c>
      <c r="G179" s="31" t="s">
        <v>591</v>
      </c>
      <c r="H179" s="31" t="s">
        <v>591</v>
      </c>
      <c r="I179" s="32" t="s">
        <v>591</v>
      </c>
      <c r="J179" s="98" t="s">
        <v>58</v>
      </c>
      <c r="K179" s="98" t="s">
        <v>172</v>
      </c>
      <c r="L179" s="98">
        <v>236</v>
      </c>
      <c r="M179" s="99">
        <v>236</v>
      </c>
      <c r="N179" s="100" t="s">
        <v>579</v>
      </c>
      <c r="O179" s="101">
        <v>33000</v>
      </c>
      <c r="P179" s="101">
        <v>3130.4347826087001</v>
      </c>
      <c r="Q179" s="102">
        <v>36100</v>
      </c>
      <c r="R179" s="102">
        <f t="shared" si="51"/>
        <v>4069.5652173913099</v>
      </c>
      <c r="S179" s="102">
        <v>0</v>
      </c>
      <c r="T179" s="102">
        <f t="shared" si="52"/>
        <v>37069.565217391311</v>
      </c>
      <c r="U179" s="102">
        <f t="shared" si="53"/>
        <v>37000</v>
      </c>
      <c r="V179" s="103" t="s">
        <v>571</v>
      </c>
      <c r="W179" s="103" t="s">
        <v>570</v>
      </c>
      <c r="X179" s="103" t="s">
        <v>26</v>
      </c>
      <c r="Y179" s="104">
        <v>43294</v>
      </c>
      <c r="Z179" s="105">
        <f t="shared" si="54"/>
        <v>37000</v>
      </c>
      <c r="AA179" s="105">
        <v>37200</v>
      </c>
      <c r="AB179" s="106"/>
    </row>
    <row r="180" spans="1:28" x14ac:dyDescent="0.25">
      <c r="A180" s="27">
        <v>173</v>
      </c>
      <c r="B180" s="28" t="s">
        <v>1822</v>
      </c>
      <c r="C180" s="29" t="s">
        <v>661</v>
      </c>
      <c r="D180" s="30" t="s">
        <v>577</v>
      </c>
      <c r="E180" s="30" t="s">
        <v>1762</v>
      </c>
      <c r="F180" s="29" t="s">
        <v>662</v>
      </c>
      <c r="G180" s="31" t="s">
        <v>593</v>
      </c>
      <c r="H180" s="31" t="s">
        <v>593</v>
      </c>
      <c r="I180" s="32" t="s">
        <v>593</v>
      </c>
      <c r="J180" s="98" t="s">
        <v>58</v>
      </c>
      <c r="K180" s="98" t="s">
        <v>172</v>
      </c>
      <c r="L180" s="98">
        <v>236</v>
      </c>
      <c r="M180" s="99">
        <v>236</v>
      </c>
      <c r="N180" s="100" t="s">
        <v>579</v>
      </c>
      <c r="O180" s="101">
        <v>33000</v>
      </c>
      <c r="P180" s="101">
        <v>3130.4347826087001</v>
      </c>
      <c r="Q180" s="102">
        <v>36100</v>
      </c>
      <c r="R180" s="102">
        <f t="shared" si="51"/>
        <v>4069.5652173913099</v>
      </c>
      <c r="S180" s="102">
        <v>0</v>
      </c>
      <c r="T180" s="102">
        <f t="shared" si="52"/>
        <v>37069.565217391311</v>
      </c>
      <c r="U180" s="102">
        <f t="shared" si="53"/>
        <v>37000</v>
      </c>
      <c r="V180" s="103" t="s">
        <v>571</v>
      </c>
      <c r="W180" s="103" t="s">
        <v>570</v>
      </c>
      <c r="X180" s="103" t="s">
        <v>26</v>
      </c>
      <c r="Y180" s="104">
        <v>43294</v>
      </c>
      <c r="Z180" s="105">
        <f t="shared" si="54"/>
        <v>37000</v>
      </c>
      <c r="AA180" s="105">
        <v>37200</v>
      </c>
      <c r="AB180" s="106"/>
    </row>
    <row r="181" spans="1:28" ht="33" x14ac:dyDescent="0.25">
      <c r="A181" s="27">
        <v>174</v>
      </c>
      <c r="B181" s="28" t="s">
        <v>1823</v>
      </c>
      <c r="C181" s="29" t="s">
        <v>630</v>
      </c>
      <c r="D181" s="30" t="s">
        <v>577</v>
      </c>
      <c r="E181" s="30" t="s">
        <v>1762</v>
      </c>
      <c r="F181" s="29" t="s">
        <v>631</v>
      </c>
      <c r="G181" s="31" t="s">
        <v>632</v>
      </c>
      <c r="H181" s="31" t="s">
        <v>632</v>
      </c>
      <c r="I181" s="32" t="s">
        <v>632</v>
      </c>
      <c r="J181" s="98" t="s">
        <v>58</v>
      </c>
      <c r="K181" s="98" t="s">
        <v>172</v>
      </c>
      <c r="L181" s="98">
        <v>236</v>
      </c>
      <c r="M181" s="99">
        <v>236</v>
      </c>
      <c r="N181" s="100" t="s">
        <v>579</v>
      </c>
      <c r="O181" s="101">
        <v>33000</v>
      </c>
      <c r="P181" s="101">
        <v>3130.4347826087001</v>
      </c>
      <c r="Q181" s="102">
        <v>36100</v>
      </c>
      <c r="R181" s="102">
        <f t="shared" si="51"/>
        <v>4069.5652173913099</v>
      </c>
      <c r="S181" s="102">
        <v>0</v>
      </c>
      <c r="T181" s="102">
        <f t="shared" si="52"/>
        <v>37069.565217391311</v>
      </c>
      <c r="U181" s="102">
        <f t="shared" si="53"/>
        <v>37000</v>
      </c>
      <c r="V181" s="103" t="s">
        <v>571</v>
      </c>
      <c r="W181" s="103" t="s">
        <v>570</v>
      </c>
      <c r="X181" s="103" t="s">
        <v>26</v>
      </c>
      <c r="Y181" s="104">
        <v>43294</v>
      </c>
      <c r="Z181" s="105">
        <f t="shared" si="54"/>
        <v>37000</v>
      </c>
      <c r="AA181" s="105">
        <v>37200</v>
      </c>
      <c r="AB181" s="106"/>
    </row>
    <row r="182" spans="1:28" x14ac:dyDescent="0.25">
      <c r="A182" s="27">
        <v>175</v>
      </c>
      <c r="B182" s="28" t="s">
        <v>1824</v>
      </c>
      <c r="C182" s="29" t="s">
        <v>653</v>
      </c>
      <c r="D182" s="30" t="s">
        <v>577</v>
      </c>
      <c r="E182" s="30" t="s">
        <v>1762</v>
      </c>
      <c r="F182" s="29" t="s">
        <v>654</v>
      </c>
      <c r="G182" s="31" t="s">
        <v>590</v>
      </c>
      <c r="H182" s="31" t="s">
        <v>590</v>
      </c>
      <c r="I182" s="32" t="s">
        <v>590</v>
      </c>
      <c r="J182" s="98" t="s">
        <v>58</v>
      </c>
      <c r="K182" s="98" t="s">
        <v>172</v>
      </c>
      <c r="L182" s="98">
        <v>236</v>
      </c>
      <c r="M182" s="99">
        <v>236</v>
      </c>
      <c r="N182" s="100" t="s">
        <v>579</v>
      </c>
      <c r="O182" s="101">
        <v>33000</v>
      </c>
      <c r="P182" s="101">
        <v>3130.4347826087001</v>
      </c>
      <c r="Q182" s="102">
        <v>36100</v>
      </c>
      <c r="R182" s="102">
        <f t="shared" si="51"/>
        <v>4069.5652173913099</v>
      </c>
      <c r="S182" s="102">
        <v>0</v>
      </c>
      <c r="T182" s="102">
        <f t="shared" si="52"/>
        <v>37069.565217391311</v>
      </c>
      <c r="U182" s="102">
        <f t="shared" si="53"/>
        <v>37000</v>
      </c>
      <c r="V182" s="103" t="s">
        <v>571</v>
      </c>
      <c r="W182" s="103" t="s">
        <v>570</v>
      </c>
      <c r="X182" s="103" t="s">
        <v>26</v>
      </c>
      <c r="Y182" s="104">
        <v>43294</v>
      </c>
      <c r="Z182" s="105">
        <f t="shared" si="54"/>
        <v>37000</v>
      </c>
      <c r="AA182" s="105">
        <v>37200</v>
      </c>
      <c r="AB182" s="106"/>
    </row>
    <row r="183" spans="1:28" ht="33" x14ac:dyDescent="0.25">
      <c r="A183" s="27">
        <v>176</v>
      </c>
      <c r="B183" s="28" t="s">
        <v>1825</v>
      </c>
      <c r="C183" s="29" t="s">
        <v>647</v>
      </c>
      <c r="D183" s="30" t="s">
        <v>577</v>
      </c>
      <c r="E183" s="30" t="s">
        <v>1762</v>
      </c>
      <c r="F183" s="29" t="s">
        <v>648</v>
      </c>
      <c r="G183" s="31" t="s">
        <v>649</v>
      </c>
      <c r="H183" s="31" t="s">
        <v>649</v>
      </c>
      <c r="I183" s="32" t="s">
        <v>649</v>
      </c>
      <c r="J183" s="98" t="s">
        <v>58</v>
      </c>
      <c r="K183" s="98" t="s">
        <v>172</v>
      </c>
      <c r="L183" s="98">
        <v>236</v>
      </c>
      <c r="M183" s="99">
        <v>236</v>
      </c>
      <c r="N183" s="100" t="s">
        <v>579</v>
      </c>
      <c r="O183" s="101">
        <v>33000</v>
      </c>
      <c r="P183" s="101">
        <v>3130.4347826087001</v>
      </c>
      <c r="Q183" s="102">
        <v>36100</v>
      </c>
      <c r="R183" s="102">
        <f t="shared" si="51"/>
        <v>4069.5652173913099</v>
      </c>
      <c r="S183" s="102">
        <v>0</v>
      </c>
      <c r="T183" s="102">
        <f t="shared" si="52"/>
        <v>37069.565217391311</v>
      </c>
      <c r="U183" s="102">
        <f t="shared" si="53"/>
        <v>37000</v>
      </c>
      <c r="V183" s="103" t="s">
        <v>571</v>
      </c>
      <c r="W183" s="103" t="s">
        <v>570</v>
      </c>
      <c r="X183" s="103" t="s">
        <v>26</v>
      </c>
      <c r="Y183" s="104">
        <v>43294</v>
      </c>
      <c r="Z183" s="105">
        <f t="shared" si="54"/>
        <v>37000</v>
      </c>
      <c r="AA183" s="105">
        <v>37200</v>
      </c>
      <c r="AB183" s="106"/>
    </row>
    <row r="184" spans="1:28" ht="33" x14ac:dyDescent="0.25">
      <c r="A184" s="27">
        <v>177</v>
      </c>
      <c r="B184" s="28" t="s">
        <v>1826</v>
      </c>
      <c r="C184" s="29" t="s">
        <v>602</v>
      </c>
      <c r="D184" s="30" t="s">
        <v>577</v>
      </c>
      <c r="E184" s="30" t="s">
        <v>1762</v>
      </c>
      <c r="F184" s="29" t="s">
        <v>603</v>
      </c>
      <c r="G184" s="31" t="s">
        <v>588</v>
      </c>
      <c r="H184" s="31" t="s">
        <v>588</v>
      </c>
      <c r="I184" s="32" t="s">
        <v>588</v>
      </c>
      <c r="J184" s="98" t="s">
        <v>58</v>
      </c>
      <c r="K184" s="98" t="s">
        <v>172</v>
      </c>
      <c r="L184" s="98">
        <v>236</v>
      </c>
      <c r="M184" s="99">
        <v>236</v>
      </c>
      <c r="N184" s="100" t="s">
        <v>579</v>
      </c>
      <c r="O184" s="101">
        <v>33000</v>
      </c>
      <c r="P184" s="101">
        <v>3130.4347826087001</v>
      </c>
      <c r="Q184" s="102">
        <v>36100</v>
      </c>
      <c r="R184" s="102">
        <f t="shared" si="51"/>
        <v>4069.5652173913099</v>
      </c>
      <c r="S184" s="102">
        <v>0</v>
      </c>
      <c r="T184" s="102">
        <f t="shared" si="52"/>
        <v>37069.565217391311</v>
      </c>
      <c r="U184" s="102">
        <f t="shared" si="53"/>
        <v>37000</v>
      </c>
      <c r="V184" s="103" t="s">
        <v>571</v>
      </c>
      <c r="W184" s="103" t="s">
        <v>570</v>
      </c>
      <c r="X184" s="103" t="s">
        <v>26</v>
      </c>
      <c r="Y184" s="104">
        <v>43294</v>
      </c>
      <c r="Z184" s="105">
        <f t="shared" si="54"/>
        <v>37000</v>
      </c>
      <c r="AA184" s="105">
        <v>37200</v>
      </c>
      <c r="AB184" s="106"/>
    </row>
    <row r="185" spans="1:28" x14ac:dyDescent="0.25">
      <c r="A185" s="27">
        <v>178</v>
      </c>
      <c r="B185" s="28" t="s">
        <v>1827</v>
      </c>
      <c r="C185" s="29" t="s">
        <v>655</v>
      </c>
      <c r="D185" s="30" t="s">
        <v>577</v>
      </c>
      <c r="E185" s="30" t="s">
        <v>1762</v>
      </c>
      <c r="F185" s="29" t="s">
        <v>656</v>
      </c>
      <c r="G185" s="31" t="s">
        <v>580</v>
      </c>
      <c r="H185" s="31" t="s">
        <v>580</v>
      </c>
      <c r="I185" s="32" t="s">
        <v>580</v>
      </c>
      <c r="J185" s="98" t="s">
        <v>58</v>
      </c>
      <c r="K185" s="98" t="s">
        <v>172</v>
      </c>
      <c r="L185" s="98">
        <v>236</v>
      </c>
      <c r="M185" s="99">
        <v>236</v>
      </c>
      <c r="N185" s="100" t="s">
        <v>579</v>
      </c>
      <c r="O185" s="101">
        <v>33000</v>
      </c>
      <c r="P185" s="101">
        <v>3130.4347826087001</v>
      </c>
      <c r="Q185" s="102">
        <v>36100</v>
      </c>
      <c r="R185" s="102">
        <f t="shared" si="51"/>
        <v>4069.5652173913099</v>
      </c>
      <c r="S185" s="102">
        <v>0</v>
      </c>
      <c r="T185" s="102">
        <f t="shared" si="52"/>
        <v>37069.565217391311</v>
      </c>
      <c r="U185" s="102">
        <f t="shared" si="53"/>
        <v>37000</v>
      </c>
      <c r="V185" s="103" t="s">
        <v>571</v>
      </c>
      <c r="W185" s="103" t="s">
        <v>570</v>
      </c>
      <c r="X185" s="103" t="s">
        <v>26</v>
      </c>
      <c r="Y185" s="104">
        <v>43294</v>
      </c>
      <c r="Z185" s="105">
        <f t="shared" si="54"/>
        <v>37000</v>
      </c>
      <c r="AA185" s="105">
        <v>37200</v>
      </c>
      <c r="AB185" s="106"/>
    </row>
    <row r="186" spans="1:28" ht="33" x14ac:dyDescent="0.25">
      <c r="A186" s="27">
        <v>179</v>
      </c>
      <c r="B186" s="28" t="s">
        <v>1828</v>
      </c>
      <c r="C186" s="29" t="s">
        <v>622</v>
      </c>
      <c r="D186" s="30" t="s">
        <v>577</v>
      </c>
      <c r="E186" s="30" t="s">
        <v>1762</v>
      </c>
      <c r="F186" s="29" t="s">
        <v>623</v>
      </c>
      <c r="G186" s="31" t="s">
        <v>581</v>
      </c>
      <c r="H186" s="31" t="s">
        <v>581</v>
      </c>
      <c r="I186" s="32" t="s">
        <v>581</v>
      </c>
      <c r="J186" s="98" t="s">
        <v>58</v>
      </c>
      <c r="K186" s="98" t="s">
        <v>172</v>
      </c>
      <c r="L186" s="98">
        <v>236</v>
      </c>
      <c r="M186" s="99">
        <v>236</v>
      </c>
      <c r="N186" s="100" t="s">
        <v>579</v>
      </c>
      <c r="O186" s="101">
        <v>33000</v>
      </c>
      <c r="P186" s="101">
        <v>3130.4347826087001</v>
      </c>
      <c r="Q186" s="102">
        <v>36100</v>
      </c>
      <c r="R186" s="102">
        <f t="shared" si="51"/>
        <v>4069.5652173913099</v>
      </c>
      <c r="S186" s="102">
        <v>0</v>
      </c>
      <c r="T186" s="102">
        <f t="shared" si="52"/>
        <v>37069.565217391311</v>
      </c>
      <c r="U186" s="102">
        <f t="shared" si="53"/>
        <v>37000</v>
      </c>
      <c r="V186" s="103" t="s">
        <v>571</v>
      </c>
      <c r="W186" s="103" t="s">
        <v>570</v>
      </c>
      <c r="X186" s="103" t="s">
        <v>26</v>
      </c>
      <c r="Y186" s="104">
        <v>43294</v>
      </c>
      <c r="Z186" s="105">
        <f t="shared" si="54"/>
        <v>37000</v>
      </c>
      <c r="AA186" s="105">
        <v>37200</v>
      </c>
      <c r="AB186" s="106"/>
    </row>
    <row r="187" spans="1:28" x14ac:dyDescent="0.25">
      <c r="A187" s="27">
        <v>180</v>
      </c>
      <c r="B187" s="28" t="s">
        <v>1829</v>
      </c>
      <c r="C187" s="29" t="s">
        <v>633</v>
      </c>
      <c r="D187" s="30" t="s">
        <v>577</v>
      </c>
      <c r="E187" s="30" t="s">
        <v>1762</v>
      </c>
      <c r="F187" s="29" t="s">
        <v>634</v>
      </c>
      <c r="G187" s="31" t="s">
        <v>635</v>
      </c>
      <c r="H187" s="31" t="s">
        <v>635</v>
      </c>
      <c r="I187" s="32" t="s">
        <v>635</v>
      </c>
      <c r="J187" s="98" t="s">
        <v>58</v>
      </c>
      <c r="K187" s="98" t="s">
        <v>172</v>
      </c>
      <c r="L187" s="98">
        <v>236</v>
      </c>
      <c r="M187" s="99">
        <v>236</v>
      </c>
      <c r="N187" s="100" t="s">
        <v>579</v>
      </c>
      <c r="O187" s="101">
        <v>33000</v>
      </c>
      <c r="P187" s="101">
        <v>3130.4347826087001</v>
      </c>
      <c r="Q187" s="102">
        <v>36100</v>
      </c>
      <c r="R187" s="102">
        <f t="shared" si="51"/>
        <v>4069.5652173913099</v>
      </c>
      <c r="S187" s="102">
        <v>0</v>
      </c>
      <c r="T187" s="102">
        <f t="shared" si="52"/>
        <v>37069.565217391311</v>
      </c>
      <c r="U187" s="102">
        <f t="shared" si="53"/>
        <v>37000</v>
      </c>
      <c r="V187" s="103" t="s">
        <v>571</v>
      </c>
      <c r="W187" s="103" t="s">
        <v>570</v>
      </c>
      <c r="X187" s="103" t="s">
        <v>26</v>
      </c>
      <c r="Y187" s="104">
        <v>43294</v>
      </c>
      <c r="Z187" s="105">
        <f t="shared" si="54"/>
        <v>37000</v>
      </c>
      <c r="AA187" s="105">
        <v>37200</v>
      </c>
      <c r="AB187" s="106"/>
    </row>
    <row r="188" spans="1:28" ht="33" x14ac:dyDescent="0.25">
      <c r="A188" s="27">
        <v>181</v>
      </c>
      <c r="B188" s="28" t="s">
        <v>1830</v>
      </c>
      <c r="C188" s="29" t="s">
        <v>657</v>
      </c>
      <c r="D188" s="30" t="s">
        <v>577</v>
      </c>
      <c r="E188" s="30" t="s">
        <v>1762</v>
      </c>
      <c r="F188" s="29" t="s">
        <v>658</v>
      </c>
      <c r="G188" s="31" t="s">
        <v>586</v>
      </c>
      <c r="H188" s="31" t="s">
        <v>586</v>
      </c>
      <c r="I188" s="32" t="s">
        <v>586</v>
      </c>
      <c r="J188" s="98" t="s">
        <v>58</v>
      </c>
      <c r="K188" s="98" t="s">
        <v>172</v>
      </c>
      <c r="L188" s="98">
        <v>236</v>
      </c>
      <c r="M188" s="99">
        <v>236</v>
      </c>
      <c r="N188" s="100" t="s">
        <v>579</v>
      </c>
      <c r="O188" s="101">
        <v>33000</v>
      </c>
      <c r="P188" s="101">
        <v>3130.4347826087001</v>
      </c>
      <c r="Q188" s="102">
        <v>36100</v>
      </c>
      <c r="R188" s="102">
        <f t="shared" si="51"/>
        <v>4069.5652173913099</v>
      </c>
      <c r="S188" s="102">
        <v>0</v>
      </c>
      <c r="T188" s="102">
        <f t="shared" si="52"/>
        <v>37069.565217391311</v>
      </c>
      <c r="U188" s="102">
        <f t="shared" si="53"/>
        <v>37000</v>
      </c>
      <c r="V188" s="103" t="s">
        <v>571</v>
      </c>
      <c r="W188" s="103" t="s">
        <v>570</v>
      </c>
      <c r="X188" s="103" t="s">
        <v>26</v>
      </c>
      <c r="Y188" s="104">
        <v>43294</v>
      </c>
      <c r="Z188" s="105">
        <f t="shared" si="54"/>
        <v>37000</v>
      </c>
      <c r="AA188" s="105">
        <v>37200</v>
      </c>
      <c r="AB188" s="106"/>
    </row>
    <row r="189" spans="1:28" ht="33" x14ac:dyDescent="0.25">
      <c r="A189" s="27">
        <v>182</v>
      </c>
      <c r="B189" s="28" t="s">
        <v>1831</v>
      </c>
      <c r="C189" s="29" t="s">
        <v>624</v>
      </c>
      <c r="D189" s="30" t="s">
        <v>577</v>
      </c>
      <c r="E189" s="30" t="s">
        <v>1762</v>
      </c>
      <c r="F189" s="29" t="s">
        <v>625</v>
      </c>
      <c r="G189" s="31" t="s">
        <v>626</v>
      </c>
      <c r="H189" s="31" t="s">
        <v>626</v>
      </c>
      <c r="I189" s="32" t="s">
        <v>626</v>
      </c>
      <c r="J189" s="98" t="s">
        <v>58</v>
      </c>
      <c r="K189" s="98" t="s">
        <v>172</v>
      </c>
      <c r="L189" s="98">
        <v>236</v>
      </c>
      <c r="M189" s="99">
        <v>236</v>
      </c>
      <c r="N189" s="100" t="s">
        <v>579</v>
      </c>
      <c r="O189" s="101">
        <v>33000</v>
      </c>
      <c r="P189" s="101">
        <v>3130.4347826087001</v>
      </c>
      <c r="Q189" s="102">
        <v>36100</v>
      </c>
      <c r="R189" s="102">
        <f t="shared" si="51"/>
        <v>4069.5652173913099</v>
      </c>
      <c r="S189" s="102">
        <v>0</v>
      </c>
      <c r="T189" s="102">
        <f t="shared" si="52"/>
        <v>37069.565217391311</v>
      </c>
      <c r="U189" s="102">
        <f t="shared" si="53"/>
        <v>37000</v>
      </c>
      <c r="V189" s="103" t="s">
        <v>571</v>
      </c>
      <c r="W189" s="103" t="s">
        <v>570</v>
      </c>
      <c r="X189" s="103" t="s">
        <v>26</v>
      </c>
      <c r="Y189" s="104">
        <v>43294</v>
      </c>
      <c r="Z189" s="105">
        <f t="shared" si="54"/>
        <v>37000</v>
      </c>
      <c r="AA189" s="105">
        <v>37200</v>
      </c>
      <c r="AB189" s="106"/>
    </row>
    <row r="190" spans="1:28" ht="33" x14ac:dyDescent="0.25">
      <c r="A190" s="27">
        <v>183</v>
      </c>
      <c r="B190" s="28" t="s">
        <v>1832</v>
      </c>
      <c r="C190" s="29" t="s">
        <v>599</v>
      </c>
      <c r="D190" s="30" t="s">
        <v>577</v>
      </c>
      <c r="E190" s="30" t="s">
        <v>1762</v>
      </c>
      <c r="F190" s="29" t="s">
        <v>600</v>
      </c>
      <c r="G190" s="31" t="s">
        <v>601</v>
      </c>
      <c r="H190" s="31" t="s">
        <v>601</v>
      </c>
      <c r="I190" s="32" t="s">
        <v>601</v>
      </c>
      <c r="J190" s="98" t="s">
        <v>58</v>
      </c>
      <c r="K190" s="98" t="s">
        <v>172</v>
      </c>
      <c r="L190" s="98">
        <v>236</v>
      </c>
      <c r="M190" s="99">
        <v>236</v>
      </c>
      <c r="N190" s="100" t="s">
        <v>579</v>
      </c>
      <c r="O190" s="101">
        <v>33000</v>
      </c>
      <c r="P190" s="101">
        <v>3130.4347826087001</v>
      </c>
      <c r="Q190" s="102">
        <v>36100</v>
      </c>
      <c r="R190" s="102">
        <f t="shared" si="51"/>
        <v>4069.5652173913099</v>
      </c>
      <c r="S190" s="102">
        <v>0</v>
      </c>
      <c r="T190" s="102">
        <f t="shared" si="52"/>
        <v>37069.565217391311</v>
      </c>
      <c r="U190" s="102">
        <f t="shared" si="53"/>
        <v>37000</v>
      </c>
      <c r="V190" s="103" t="s">
        <v>571</v>
      </c>
      <c r="W190" s="103" t="s">
        <v>570</v>
      </c>
      <c r="X190" s="103" t="s">
        <v>26</v>
      </c>
      <c r="Y190" s="104">
        <v>43294</v>
      </c>
      <c r="Z190" s="105">
        <f t="shared" si="54"/>
        <v>37000</v>
      </c>
      <c r="AA190" s="105">
        <v>37200</v>
      </c>
      <c r="AB190" s="106"/>
    </row>
    <row r="191" spans="1:28" ht="33" x14ac:dyDescent="0.25">
      <c r="A191" s="27">
        <v>184</v>
      </c>
      <c r="B191" s="28" t="s">
        <v>1833</v>
      </c>
      <c r="C191" s="29" t="s">
        <v>609</v>
      </c>
      <c r="D191" s="30" t="s">
        <v>577</v>
      </c>
      <c r="E191" s="30" t="s">
        <v>1762</v>
      </c>
      <c r="F191" s="29" t="s">
        <v>610</v>
      </c>
      <c r="G191" s="31" t="s">
        <v>587</v>
      </c>
      <c r="H191" s="31" t="s">
        <v>587</v>
      </c>
      <c r="I191" s="32" t="s">
        <v>587</v>
      </c>
      <c r="J191" s="98" t="s">
        <v>58</v>
      </c>
      <c r="K191" s="98" t="s">
        <v>172</v>
      </c>
      <c r="L191" s="98">
        <v>236</v>
      </c>
      <c r="M191" s="99">
        <v>236</v>
      </c>
      <c r="N191" s="100" t="s">
        <v>579</v>
      </c>
      <c r="O191" s="101">
        <v>33000</v>
      </c>
      <c r="P191" s="101">
        <v>3130.4347826087001</v>
      </c>
      <c r="Q191" s="102">
        <v>36100</v>
      </c>
      <c r="R191" s="102">
        <f t="shared" si="51"/>
        <v>4069.5652173913099</v>
      </c>
      <c r="S191" s="102">
        <v>0</v>
      </c>
      <c r="T191" s="102">
        <f t="shared" si="52"/>
        <v>37069.565217391311</v>
      </c>
      <c r="U191" s="102">
        <f t="shared" si="53"/>
        <v>37000</v>
      </c>
      <c r="V191" s="103" t="s">
        <v>571</v>
      </c>
      <c r="W191" s="103" t="s">
        <v>570</v>
      </c>
      <c r="X191" s="103" t="s">
        <v>26</v>
      </c>
      <c r="Y191" s="104">
        <v>43294</v>
      </c>
      <c r="Z191" s="105">
        <f t="shared" si="54"/>
        <v>37000</v>
      </c>
      <c r="AA191" s="105">
        <v>37200</v>
      </c>
      <c r="AB191" s="106"/>
    </row>
    <row r="192" spans="1:28" ht="33" x14ac:dyDescent="0.25">
      <c r="A192" s="27">
        <v>185</v>
      </c>
      <c r="B192" s="28" t="s">
        <v>1834</v>
      </c>
      <c r="C192" s="29" t="s">
        <v>615</v>
      </c>
      <c r="D192" s="30" t="s">
        <v>577</v>
      </c>
      <c r="E192" s="30" t="s">
        <v>1762</v>
      </c>
      <c r="F192" s="29" t="s">
        <v>616</v>
      </c>
      <c r="G192" s="31" t="s">
        <v>584</v>
      </c>
      <c r="H192" s="31" t="s">
        <v>584</v>
      </c>
      <c r="I192" s="32" t="s">
        <v>584</v>
      </c>
      <c r="J192" s="98" t="s">
        <v>58</v>
      </c>
      <c r="K192" s="98" t="s">
        <v>172</v>
      </c>
      <c r="L192" s="98">
        <v>236</v>
      </c>
      <c r="M192" s="99">
        <v>236</v>
      </c>
      <c r="N192" s="100" t="s">
        <v>579</v>
      </c>
      <c r="O192" s="101">
        <v>33000</v>
      </c>
      <c r="P192" s="101">
        <v>3130.4347826087001</v>
      </c>
      <c r="Q192" s="102">
        <v>36100</v>
      </c>
      <c r="R192" s="102">
        <f t="shared" si="51"/>
        <v>4069.5652173913099</v>
      </c>
      <c r="S192" s="102">
        <v>0</v>
      </c>
      <c r="T192" s="102">
        <f t="shared" si="52"/>
        <v>37069.565217391311</v>
      </c>
      <c r="U192" s="102">
        <f t="shared" si="53"/>
        <v>37000</v>
      </c>
      <c r="V192" s="103" t="s">
        <v>571</v>
      </c>
      <c r="W192" s="103" t="s">
        <v>570</v>
      </c>
      <c r="X192" s="103" t="s">
        <v>26</v>
      </c>
      <c r="Y192" s="104">
        <v>43294</v>
      </c>
      <c r="Z192" s="105">
        <f t="shared" si="54"/>
        <v>37000</v>
      </c>
      <c r="AA192" s="105">
        <v>37200</v>
      </c>
      <c r="AB192" s="106"/>
    </row>
    <row r="193" spans="1:28" ht="33" x14ac:dyDescent="0.25">
      <c r="A193" s="27">
        <v>186</v>
      </c>
      <c r="B193" s="28" t="s">
        <v>1835</v>
      </c>
      <c r="C193" s="29" t="s">
        <v>613</v>
      </c>
      <c r="D193" s="30" t="s">
        <v>577</v>
      </c>
      <c r="E193" s="30" t="s">
        <v>1762</v>
      </c>
      <c r="F193" s="29" t="s">
        <v>614</v>
      </c>
      <c r="G193" s="31" t="s">
        <v>583</v>
      </c>
      <c r="H193" s="31" t="s">
        <v>583</v>
      </c>
      <c r="I193" s="32" t="s">
        <v>583</v>
      </c>
      <c r="J193" s="98" t="s">
        <v>58</v>
      </c>
      <c r="K193" s="98" t="s">
        <v>172</v>
      </c>
      <c r="L193" s="98">
        <v>236</v>
      </c>
      <c r="M193" s="99">
        <v>236</v>
      </c>
      <c r="N193" s="100" t="s">
        <v>579</v>
      </c>
      <c r="O193" s="101">
        <v>33000</v>
      </c>
      <c r="P193" s="101">
        <v>3130.4347826087001</v>
      </c>
      <c r="Q193" s="102">
        <v>36100</v>
      </c>
      <c r="R193" s="102">
        <f t="shared" si="51"/>
        <v>4069.5652173913099</v>
      </c>
      <c r="S193" s="102">
        <v>0</v>
      </c>
      <c r="T193" s="102">
        <f t="shared" si="52"/>
        <v>37069.565217391311</v>
      </c>
      <c r="U193" s="102">
        <f t="shared" si="53"/>
        <v>37000</v>
      </c>
      <c r="V193" s="103" t="s">
        <v>571</v>
      </c>
      <c r="W193" s="103" t="s">
        <v>570</v>
      </c>
      <c r="X193" s="103" t="s">
        <v>26</v>
      </c>
      <c r="Y193" s="104">
        <v>43294</v>
      </c>
      <c r="Z193" s="105">
        <f t="shared" si="54"/>
        <v>37000</v>
      </c>
      <c r="AA193" s="105">
        <v>37200</v>
      </c>
      <c r="AB193" s="106"/>
    </row>
    <row r="194" spans="1:28" ht="33" x14ac:dyDescent="0.25">
      <c r="A194" s="27">
        <v>187</v>
      </c>
      <c r="B194" s="28" t="s">
        <v>1836</v>
      </c>
      <c r="C194" s="29" t="s">
        <v>619</v>
      </c>
      <c r="D194" s="30" t="s">
        <v>577</v>
      </c>
      <c r="E194" s="30" t="s">
        <v>1762</v>
      </c>
      <c r="F194" s="29" t="s">
        <v>620</v>
      </c>
      <c r="G194" s="31" t="s">
        <v>621</v>
      </c>
      <c r="H194" s="31" t="s">
        <v>621</v>
      </c>
      <c r="I194" s="32" t="s">
        <v>621</v>
      </c>
      <c r="J194" s="98" t="s">
        <v>58</v>
      </c>
      <c r="K194" s="98" t="s">
        <v>172</v>
      </c>
      <c r="L194" s="98">
        <v>236</v>
      </c>
      <c r="M194" s="99">
        <v>236</v>
      </c>
      <c r="N194" s="100" t="s">
        <v>579</v>
      </c>
      <c r="O194" s="101">
        <v>33000</v>
      </c>
      <c r="P194" s="101">
        <v>3130.4347826087001</v>
      </c>
      <c r="Q194" s="102">
        <v>36100</v>
      </c>
      <c r="R194" s="102">
        <f t="shared" si="51"/>
        <v>4069.5652173913099</v>
      </c>
      <c r="S194" s="102">
        <v>0</v>
      </c>
      <c r="T194" s="102">
        <f t="shared" si="52"/>
        <v>37069.565217391311</v>
      </c>
      <c r="U194" s="102">
        <f t="shared" si="53"/>
        <v>37000</v>
      </c>
      <c r="V194" s="103" t="s">
        <v>571</v>
      </c>
      <c r="W194" s="103" t="s">
        <v>570</v>
      </c>
      <c r="X194" s="103" t="s">
        <v>26</v>
      </c>
      <c r="Y194" s="104">
        <v>43294</v>
      </c>
      <c r="Z194" s="105">
        <f t="shared" si="54"/>
        <v>37000</v>
      </c>
      <c r="AA194" s="105">
        <v>37200</v>
      </c>
      <c r="AB194" s="106"/>
    </row>
    <row r="195" spans="1:28" ht="33" x14ac:dyDescent="0.25">
      <c r="A195" s="27">
        <v>188</v>
      </c>
      <c r="B195" s="28" t="s">
        <v>1837</v>
      </c>
      <c r="C195" s="29" t="s">
        <v>636</v>
      </c>
      <c r="D195" s="30" t="s">
        <v>577</v>
      </c>
      <c r="E195" s="30" t="s">
        <v>1762</v>
      </c>
      <c r="F195" s="29" t="s">
        <v>637</v>
      </c>
      <c r="G195" s="31" t="s">
        <v>638</v>
      </c>
      <c r="H195" s="31" t="s">
        <v>638</v>
      </c>
      <c r="I195" s="32" t="s">
        <v>638</v>
      </c>
      <c r="J195" s="98" t="s">
        <v>58</v>
      </c>
      <c r="K195" s="98" t="s">
        <v>172</v>
      </c>
      <c r="L195" s="98">
        <v>236</v>
      </c>
      <c r="M195" s="99">
        <v>236</v>
      </c>
      <c r="N195" s="100" t="s">
        <v>579</v>
      </c>
      <c r="O195" s="101">
        <v>33000</v>
      </c>
      <c r="P195" s="101">
        <v>3130.4347826087001</v>
      </c>
      <c r="Q195" s="102">
        <v>36100</v>
      </c>
      <c r="R195" s="102">
        <f t="shared" si="51"/>
        <v>4069.5652173913099</v>
      </c>
      <c r="S195" s="102">
        <v>0</v>
      </c>
      <c r="T195" s="102">
        <f t="shared" si="52"/>
        <v>37069.565217391311</v>
      </c>
      <c r="U195" s="102">
        <f t="shared" si="53"/>
        <v>37000</v>
      </c>
      <c r="V195" s="103" t="s">
        <v>571</v>
      </c>
      <c r="W195" s="103" t="s">
        <v>570</v>
      </c>
      <c r="X195" s="103" t="s">
        <v>26</v>
      </c>
      <c r="Y195" s="104">
        <v>43294</v>
      </c>
      <c r="Z195" s="105">
        <f t="shared" si="54"/>
        <v>37000</v>
      </c>
      <c r="AA195" s="105">
        <v>37200</v>
      </c>
      <c r="AB195" s="106"/>
    </row>
    <row r="196" spans="1:28" ht="33" x14ac:dyDescent="0.25">
      <c r="A196" s="27">
        <v>189</v>
      </c>
      <c r="B196" s="28" t="s">
        <v>1838</v>
      </c>
      <c r="C196" s="29" t="s">
        <v>617</v>
      </c>
      <c r="D196" s="30" t="s">
        <v>577</v>
      </c>
      <c r="E196" s="30" t="s">
        <v>1762</v>
      </c>
      <c r="F196" s="29" t="s">
        <v>618</v>
      </c>
      <c r="G196" s="31" t="s">
        <v>585</v>
      </c>
      <c r="H196" s="31" t="s">
        <v>585</v>
      </c>
      <c r="I196" s="32" t="s">
        <v>585</v>
      </c>
      <c r="J196" s="98" t="s">
        <v>58</v>
      </c>
      <c r="K196" s="98" t="s">
        <v>172</v>
      </c>
      <c r="L196" s="98">
        <v>236</v>
      </c>
      <c r="M196" s="99">
        <v>236</v>
      </c>
      <c r="N196" s="100" t="s">
        <v>579</v>
      </c>
      <c r="O196" s="101">
        <v>33000</v>
      </c>
      <c r="P196" s="101">
        <v>3130.4347826087001</v>
      </c>
      <c r="Q196" s="102">
        <v>36100</v>
      </c>
      <c r="R196" s="102">
        <f t="shared" si="51"/>
        <v>4069.5652173913099</v>
      </c>
      <c r="S196" s="102">
        <v>0</v>
      </c>
      <c r="T196" s="102">
        <f t="shared" si="52"/>
        <v>37069.565217391311</v>
      </c>
      <c r="U196" s="102">
        <f t="shared" si="53"/>
        <v>37000</v>
      </c>
      <c r="V196" s="103" t="s">
        <v>571</v>
      </c>
      <c r="W196" s="103" t="s">
        <v>570</v>
      </c>
      <c r="X196" s="103" t="s">
        <v>26</v>
      </c>
      <c r="Y196" s="104">
        <v>43294</v>
      </c>
      <c r="Z196" s="105">
        <f t="shared" si="54"/>
        <v>37000</v>
      </c>
      <c r="AA196" s="105">
        <v>37200</v>
      </c>
      <c r="AB196" s="106"/>
    </row>
    <row r="197" spans="1:28" x14ac:dyDescent="0.25">
      <c r="A197" s="27">
        <v>190</v>
      </c>
      <c r="B197" s="28" t="s">
        <v>1839</v>
      </c>
      <c r="C197" s="29" t="s">
        <v>604</v>
      </c>
      <c r="D197" s="30" t="s">
        <v>577</v>
      </c>
      <c r="E197" s="30" t="s">
        <v>1762</v>
      </c>
      <c r="F197" s="29" t="s">
        <v>605</v>
      </c>
      <c r="G197" s="31" t="s">
        <v>606</v>
      </c>
      <c r="H197" s="31" t="s">
        <v>606</v>
      </c>
      <c r="I197" s="32" t="s">
        <v>606</v>
      </c>
      <c r="J197" s="98" t="s">
        <v>58</v>
      </c>
      <c r="K197" s="98" t="s">
        <v>172</v>
      </c>
      <c r="L197" s="98">
        <v>236</v>
      </c>
      <c r="M197" s="99">
        <v>236</v>
      </c>
      <c r="N197" s="100" t="s">
        <v>579</v>
      </c>
      <c r="O197" s="101">
        <v>33000</v>
      </c>
      <c r="P197" s="101">
        <v>3130.4347826087001</v>
      </c>
      <c r="Q197" s="102">
        <v>36100</v>
      </c>
      <c r="R197" s="102">
        <f t="shared" si="51"/>
        <v>4069.5652173913099</v>
      </c>
      <c r="S197" s="102">
        <v>0</v>
      </c>
      <c r="T197" s="102">
        <f t="shared" si="52"/>
        <v>37069.565217391311</v>
      </c>
      <c r="U197" s="102">
        <f t="shared" si="53"/>
        <v>37000</v>
      </c>
      <c r="V197" s="103" t="s">
        <v>571</v>
      </c>
      <c r="W197" s="103" t="s">
        <v>570</v>
      </c>
      <c r="X197" s="103" t="s">
        <v>26</v>
      </c>
      <c r="Y197" s="104">
        <v>43294</v>
      </c>
      <c r="Z197" s="105">
        <f t="shared" si="54"/>
        <v>37000</v>
      </c>
      <c r="AA197" s="105">
        <v>37200</v>
      </c>
      <c r="AB197" s="106"/>
    </row>
    <row r="198" spans="1:28" ht="33" x14ac:dyDescent="0.25">
      <c r="A198" s="27">
        <v>191</v>
      </c>
      <c r="B198" s="28" t="s">
        <v>1840</v>
      </c>
      <c r="C198" s="29" t="s">
        <v>607</v>
      </c>
      <c r="D198" s="30" t="s">
        <v>577</v>
      </c>
      <c r="E198" s="30" t="s">
        <v>1762</v>
      </c>
      <c r="F198" s="29" t="s">
        <v>608</v>
      </c>
      <c r="G198" s="31" t="s">
        <v>582</v>
      </c>
      <c r="H198" s="31" t="s">
        <v>582</v>
      </c>
      <c r="I198" s="32" t="s">
        <v>582</v>
      </c>
      <c r="J198" s="98" t="s">
        <v>58</v>
      </c>
      <c r="K198" s="98"/>
      <c r="L198" s="98">
        <v>236</v>
      </c>
      <c r="M198" s="99">
        <v>236</v>
      </c>
      <c r="N198" s="100" t="s">
        <v>579</v>
      </c>
      <c r="O198" s="101">
        <v>33000</v>
      </c>
      <c r="P198" s="101">
        <v>3130.4347826087001</v>
      </c>
      <c r="Q198" s="102">
        <v>36100</v>
      </c>
      <c r="R198" s="102">
        <f t="shared" si="51"/>
        <v>4069.5652173913099</v>
      </c>
      <c r="S198" s="102">
        <v>0</v>
      </c>
      <c r="T198" s="102">
        <f t="shared" si="52"/>
        <v>37069.565217391311</v>
      </c>
      <c r="U198" s="102">
        <f t="shared" si="53"/>
        <v>37000</v>
      </c>
      <c r="V198" s="103" t="s">
        <v>571</v>
      </c>
      <c r="W198" s="103" t="s">
        <v>570</v>
      </c>
      <c r="X198" s="103" t="s">
        <v>26</v>
      </c>
      <c r="Y198" s="104">
        <v>43294</v>
      </c>
      <c r="Z198" s="105">
        <f t="shared" si="54"/>
        <v>37000</v>
      </c>
      <c r="AA198" s="105">
        <v>37200</v>
      </c>
      <c r="AB198" s="106"/>
    </row>
    <row r="199" spans="1:28" ht="33" x14ac:dyDescent="0.25">
      <c r="A199" s="27">
        <v>192</v>
      </c>
      <c r="B199" s="28" t="s">
        <v>1841</v>
      </c>
      <c r="C199" s="29" t="s">
        <v>611</v>
      </c>
      <c r="D199" s="30" t="s">
        <v>577</v>
      </c>
      <c r="E199" s="30" t="s">
        <v>1762</v>
      </c>
      <c r="F199" s="29" t="s">
        <v>612</v>
      </c>
      <c r="G199" s="31" t="s">
        <v>589</v>
      </c>
      <c r="H199" s="31" t="s">
        <v>589</v>
      </c>
      <c r="I199" s="32" t="s">
        <v>589</v>
      </c>
      <c r="J199" s="98" t="s">
        <v>58</v>
      </c>
      <c r="K199" s="98" t="s">
        <v>172</v>
      </c>
      <c r="L199" s="98">
        <v>236</v>
      </c>
      <c r="M199" s="99">
        <v>236</v>
      </c>
      <c r="N199" s="100" t="s">
        <v>579</v>
      </c>
      <c r="O199" s="101">
        <v>33000</v>
      </c>
      <c r="P199" s="101">
        <v>3130.4347826087001</v>
      </c>
      <c r="Q199" s="102">
        <v>36100</v>
      </c>
      <c r="R199" s="102">
        <f t="shared" si="51"/>
        <v>4069.5652173913099</v>
      </c>
      <c r="S199" s="102">
        <v>0</v>
      </c>
      <c r="T199" s="102">
        <f t="shared" si="52"/>
        <v>37069.565217391311</v>
      </c>
      <c r="U199" s="102">
        <f t="shared" si="53"/>
        <v>37000</v>
      </c>
      <c r="V199" s="103" t="s">
        <v>571</v>
      </c>
      <c r="W199" s="103" t="s">
        <v>570</v>
      </c>
      <c r="X199" s="103" t="s">
        <v>26</v>
      </c>
      <c r="Y199" s="104">
        <v>43294</v>
      </c>
      <c r="Z199" s="105">
        <f t="shared" si="54"/>
        <v>37000</v>
      </c>
      <c r="AA199" s="105">
        <v>37200</v>
      </c>
      <c r="AB199" s="106"/>
    </row>
    <row r="200" spans="1:28" ht="33" x14ac:dyDescent="0.25">
      <c r="A200" s="27">
        <v>193</v>
      </c>
      <c r="B200" s="28" t="s">
        <v>1842</v>
      </c>
      <c r="C200" s="29" t="s">
        <v>650</v>
      </c>
      <c r="D200" s="30" t="s">
        <v>577</v>
      </c>
      <c r="E200" s="30" t="s">
        <v>1762</v>
      </c>
      <c r="F200" s="29" t="s">
        <v>651</v>
      </c>
      <c r="G200" s="31" t="s">
        <v>652</v>
      </c>
      <c r="H200" s="31" t="s">
        <v>652</v>
      </c>
      <c r="I200" s="32" t="s">
        <v>652</v>
      </c>
      <c r="J200" s="98" t="s">
        <v>58</v>
      </c>
      <c r="K200" s="98" t="s">
        <v>172</v>
      </c>
      <c r="L200" s="98">
        <v>236</v>
      </c>
      <c r="M200" s="99">
        <v>236</v>
      </c>
      <c r="N200" s="100" t="s">
        <v>579</v>
      </c>
      <c r="O200" s="101">
        <v>33000</v>
      </c>
      <c r="P200" s="101">
        <v>3130.4347826087001</v>
      </c>
      <c r="Q200" s="102">
        <v>36100</v>
      </c>
      <c r="R200" s="102">
        <f t="shared" si="51"/>
        <v>4069.5652173913099</v>
      </c>
      <c r="S200" s="102">
        <v>0</v>
      </c>
      <c r="T200" s="102">
        <f t="shared" si="52"/>
        <v>37069.565217391311</v>
      </c>
      <c r="U200" s="102">
        <f t="shared" si="53"/>
        <v>37000</v>
      </c>
      <c r="V200" s="103" t="s">
        <v>571</v>
      </c>
      <c r="W200" s="103" t="s">
        <v>570</v>
      </c>
      <c r="X200" s="103" t="s">
        <v>26</v>
      </c>
      <c r="Y200" s="104">
        <v>43294</v>
      </c>
      <c r="Z200" s="105">
        <f t="shared" si="54"/>
        <v>37000</v>
      </c>
      <c r="AA200" s="105">
        <v>37200</v>
      </c>
      <c r="AB200" s="106"/>
    </row>
    <row r="201" spans="1:28" ht="33" x14ac:dyDescent="0.25">
      <c r="A201" s="27">
        <v>194</v>
      </c>
      <c r="B201" s="28" t="s">
        <v>1843</v>
      </c>
      <c r="C201" s="29" t="s">
        <v>659</v>
      </c>
      <c r="D201" s="30" t="s">
        <v>577</v>
      </c>
      <c r="E201" s="30" t="s">
        <v>1762</v>
      </c>
      <c r="F201" s="29" t="s">
        <v>660</v>
      </c>
      <c r="G201" s="31" t="s">
        <v>592</v>
      </c>
      <c r="H201" s="31" t="s">
        <v>592</v>
      </c>
      <c r="I201" s="32" t="s">
        <v>592</v>
      </c>
      <c r="J201" s="98" t="s">
        <v>58</v>
      </c>
      <c r="K201" s="98" t="s">
        <v>172</v>
      </c>
      <c r="L201" s="98">
        <v>236</v>
      </c>
      <c r="M201" s="99">
        <v>236</v>
      </c>
      <c r="N201" s="100" t="s">
        <v>579</v>
      </c>
      <c r="O201" s="101">
        <v>33000</v>
      </c>
      <c r="P201" s="101">
        <v>3130.4347826087001</v>
      </c>
      <c r="Q201" s="102">
        <v>36100</v>
      </c>
      <c r="R201" s="102">
        <f t="shared" si="51"/>
        <v>4069.5652173913099</v>
      </c>
      <c r="S201" s="102">
        <v>0</v>
      </c>
      <c r="T201" s="102">
        <f t="shared" si="52"/>
        <v>37069.565217391311</v>
      </c>
      <c r="U201" s="102">
        <f t="shared" si="53"/>
        <v>37000</v>
      </c>
      <c r="V201" s="103" t="s">
        <v>571</v>
      </c>
      <c r="W201" s="103" t="s">
        <v>570</v>
      </c>
      <c r="X201" s="103" t="s">
        <v>26</v>
      </c>
      <c r="Y201" s="104">
        <v>43294</v>
      </c>
      <c r="Z201" s="105">
        <f t="shared" si="54"/>
        <v>37000</v>
      </c>
      <c r="AA201" s="105">
        <v>37200</v>
      </c>
      <c r="AB201" s="106"/>
    </row>
    <row r="202" spans="1:28" ht="33" x14ac:dyDescent="0.25">
      <c r="A202" s="27">
        <v>195</v>
      </c>
      <c r="B202" s="28" t="s">
        <v>1844</v>
      </c>
      <c r="C202" s="29" t="s">
        <v>663</v>
      </c>
      <c r="D202" s="30" t="s">
        <v>577</v>
      </c>
      <c r="E202" s="30" t="s">
        <v>1762</v>
      </c>
      <c r="F202" s="29" t="s">
        <v>664</v>
      </c>
      <c r="G202" s="31" t="s">
        <v>665</v>
      </c>
      <c r="H202" s="31" t="s">
        <v>665</v>
      </c>
      <c r="I202" s="32" t="s">
        <v>665</v>
      </c>
      <c r="J202" s="98" t="s">
        <v>58</v>
      </c>
      <c r="K202" s="98" t="s">
        <v>172</v>
      </c>
      <c r="L202" s="98">
        <v>236</v>
      </c>
      <c r="M202" s="99">
        <v>236</v>
      </c>
      <c r="N202" s="100" t="s">
        <v>579</v>
      </c>
      <c r="O202" s="101">
        <v>33000</v>
      </c>
      <c r="P202" s="101">
        <v>3130.4347826087001</v>
      </c>
      <c r="Q202" s="102">
        <v>36100</v>
      </c>
      <c r="R202" s="102">
        <f t="shared" si="51"/>
        <v>4069.5652173913099</v>
      </c>
      <c r="S202" s="102">
        <v>0</v>
      </c>
      <c r="T202" s="102">
        <f t="shared" si="52"/>
        <v>37069.565217391311</v>
      </c>
      <c r="U202" s="102">
        <f t="shared" si="53"/>
        <v>37000</v>
      </c>
      <c r="V202" s="103" t="s">
        <v>571</v>
      </c>
      <c r="W202" s="103" t="s">
        <v>570</v>
      </c>
      <c r="X202" s="103" t="s">
        <v>26</v>
      </c>
      <c r="Y202" s="104">
        <v>43294</v>
      </c>
      <c r="Z202" s="105">
        <f t="shared" si="54"/>
        <v>37000</v>
      </c>
      <c r="AA202" s="105">
        <v>37200</v>
      </c>
      <c r="AB202" s="106"/>
    </row>
    <row r="203" spans="1:28" ht="33" x14ac:dyDescent="0.25">
      <c r="A203" s="27">
        <v>196</v>
      </c>
      <c r="B203" s="28" t="s">
        <v>1845</v>
      </c>
      <c r="C203" s="29" t="s">
        <v>639</v>
      </c>
      <c r="D203" s="30" t="s">
        <v>577</v>
      </c>
      <c r="E203" s="30" t="s">
        <v>1762</v>
      </c>
      <c r="F203" s="29" t="s">
        <v>640</v>
      </c>
      <c r="G203" s="31" t="s">
        <v>641</v>
      </c>
      <c r="H203" s="31" t="s">
        <v>641</v>
      </c>
      <c r="I203" s="32" t="s">
        <v>641</v>
      </c>
      <c r="J203" s="98" t="s">
        <v>58</v>
      </c>
      <c r="K203" s="98" t="s">
        <v>172</v>
      </c>
      <c r="L203" s="98">
        <v>236</v>
      </c>
      <c r="M203" s="99">
        <v>236</v>
      </c>
      <c r="N203" s="100" t="s">
        <v>579</v>
      </c>
      <c r="O203" s="101">
        <v>33000</v>
      </c>
      <c r="P203" s="101">
        <v>3130.4347826087001</v>
      </c>
      <c r="Q203" s="102">
        <v>36100</v>
      </c>
      <c r="R203" s="102">
        <f t="shared" si="51"/>
        <v>4069.5652173913099</v>
      </c>
      <c r="S203" s="102">
        <v>0</v>
      </c>
      <c r="T203" s="102">
        <f t="shared" si="52"/>
        <v>37069.565217391311</v>
      </c>
      <c r="U203" s="102">
        <f t="shared" si="53"/>
        <v>37000</v>
      </c>
      <c r="V203" s="103" t="s">
        <v>571</v>
      </c>
      <c r="W203" s="103" t="s">
        <v>570</v>
      </c>
      <c r="X203" s="103" t="s">
        <v>26</v>
      </c>
      <c r="Y203" s="104">
        <v>43294</v>
      </c>
      <c r="Z203" s="105">
        <f t="shared" si="54"/>
        <v>37000</v>
      </c>
      <c r="AA203" s="105">
        <v>37200</v>
      </c>
      <c r="AB203" s="106"/>
    </row>
    <row r="204" spans="1:28" ht="33" x14ac:dyDescent="0.25">
      <c r="A204" s="27">
        <v>197</v>
      </c>
      <c r="B204" s="28" t="s">
        <v>1846</v>
      </c>
      <c r="C204" s="29" t="s">
        <v>644</v>
      </c>
      <c r="D204" s="30" t="s">
        <v>577</v>
      </c>
      <c r="E204" s="30" t="s">
        <v>1762</v>
      </c>
      <c r="F204" s="29" t="s">
        <v>645</v>
      </c>
      <c r="G204" s="31" t="s">
        <v>646</v>
      </c>
      <c r="H204" s="31" t="s">
        <v>646</v>
      </c>
      <c r="I204" s="32" t="s">
        <v>646</v>
      </c>
      <c r="J204" s="98" t="s">
        <v>58</v>
      </c>
      <c r="K204" s="98" t="s">
        <v>172</v>
      </c>
      <c r="L204" s="98">
        <v>236</v>
      </c>
      <c r="M204" s="99">
        <v>236</v>
      </c>
      <c r="N204" s="100" t="s">
        <v>579</v>
      </c>
      <c r="O204" s="101">
        <v>33000</v>
      </c>
      <c r="P204" s="101">
        <v>3130.4347826087001</v>
      </c>
      <c r="Q204" s="102">
        <v>36100</v>
      </c>
      <c r="R204" s="102">
        <f t="shared" si="51"/>
        <v>4069.5652173913099</v>
      </c>
      <c r="S204" s="102">
        <v>0</v>
      </c>
      <c r="T204" s="102">
        <f t="shared" si="52"/>
        <v>37069.565217391311</v>
      </c>
      <c r="U204" s="102">
        <f t="shared" si="53"/>
        <v>37000</v>
      </c>
      <c r="V204" s="103" t="s">
        <v>571</v>
      </c>
      <c r="W204" s="103" t="s">
        <v>570</v>
      </c>
      <c r="X204" s="103" t="s">
        <v>26</v>
      </c>
      <c r="Y204" s="104">
        <v>43294</v>
      </c>
      <c r="Z204" s="105">
        <f t="shared" si="54"/>
        <v>37000</v>
      </c>
      <c r="AA204" s="105">
        <v>37200</v>
      </c>
      <c r="AB204" s="106"/>
    </row>
    <row r="205" spans="1:28" ht="33" x14ac:dyDescent="0.25">
      <c r="A205" s="27">
        <v>198</v>
      </c>
      <c r="B205" s="28" t="s">
        <v>1847</v>
      </c>
      <c r="C205" s="29" t="s">
        <v>627</v>
      </c>
      <c r="D205" s="30" t="s">
        <v>577</v>
      </c>
      <c r="E205" s="30" t="s">
        <v>1762</v>
      </c>
      <c r="F205" s="29" t="s">
        <v>628</v>
      </c>
      <c r="G205" s="31" t="s">
        <v>629</v>
      </c>
      <c r="H205" s="31" t="s">
        <v>629</v>
      </c>
      <c r="I205" s="32" t="s">
        <v>629</v>
      </c>
      <c r="J205" s="98" t="s">
        <v>58</v>
      </c>
      <c r="K205" s="98" t="s">
        <v>172</v>
      </c>
      <c r="L205" s="98">
        <v>236</v>
      </c>
      <c r="M205" s="99">
        <v>236</v>
      </c>
      <c r="N205" s="100" t="s">
        <v>579</v>
      </c>
      <c r="O205" s="101">
        <v>33000</v>
      </c>
      <c r="P205" s="101">
        <v>3130.4347826087001</v>
      </c>
      <c r="Q205" s="102">
        <v>36100</v>
      </c>
      <c r="R205" s="102">
        <f t="shared" si="51"/>
        <v>4069.5652173913099</v>
      </c>
      <c r="S205" s="102">
        <v>0</v>
      </c>
      <c r="T205" s="102">
        <f t="shared" si="52"/>
        <v>37069.565217391311</v>
      </c>
      <c r="U205" s="102">
        <f t="shared" si="53"/>
        <v>37000</v>
      </c>
      <c r="V205" s="103" t="s">
        <v>571</v>
      </c>
      <c r="W205" s="103" t="s">
        <v>570</v>
      </c>
      <c r="X205" s="103" t="s">
        <v>26</v>
      </c>
      <c r="Y205" s="104">
        <v>43294</v>
      </c>
      <c r="Z205" s="105">
        <f t="shared" si="54"/>
        <v>37000</v>
      </c>
      <c r="AA205" s="105">
        <v>37200</v>
      </c>
      <c r="AB205" s="106"/>
    </row>
    <row r="206" spans="1:28" x14ac:dyDescent="0.25">
      <c r="A206" s="27">
        <v>199</v>
      </c>
      <c r="B206" s="28" t="s">
        <v>1848</v>
      </c>
      <c r="C206" s="29" t="s">
        <v>686</v>
      </c>
      <c r="D206" s="30" t="s">
        <v>668</v>
      </c>
      <c r="E206" s="30" t="s">
        <v>1762</v>
      </c>
      <c r="F206" s="29" t="s">
        <v>666</v>
      </c>
      <c r="G206" s="31" t="s">
        <v>667</v>
      </c>
      <c r="H206" s="31" t="s">
        <v>1713</v>
      </c>
      <c r="I206" s="32" t="s">
        <v>667</v>
      </c>
      <c r="J206" s="98" t="s">
        <v>58</v>
      </c>
      <c r="K206" s="98" t="s">
        <v>36</v>
      </c>
      <c r="L206" s="98">
        <v>239</v>
      </c>
      <c r="M206" s="115">
        <v>239</v>
      </c>
      <c r="N206" s="116" t="s">
        <v>669</v>
      </c>
      <c r="O206" s="101">
        <v>48126</v>
      </c>
      <c r="P206" s="101">
        <v>23281.043478260901</v>
      </c>
      <c r="Q206" s="117">
        <v>71400</v>
      </c>
      <c r="R206" s="102">
        <f t="shared" ref="R206:R235" si="55">+P206/1800000*2340000</f>
        <v>30265.35652173917</v>
      </c>
      <c r="S206" s="102">
        <v>0</v>
      </c>
      <c r="T206" s="102">
        <f t="shared" ref="T206:T235" si="56">+O206+R206+S206</f>
        <v>78391.356521739173</v>
      </c>
      <c r="U206" s="102">
        <f t="shared" ref="U206:U235" si="57">ROUNDDOWN(T206,-2)</f>
        <v>78300</v>
      </c>
      <c r="V206" s="103" t="s">
        <v>571</v>
      </c>
      <c r="W206" s="103" t="s">
        <v>570</v>
      </c>
      <c r="X206" s="103" t="s">
        <v>31</v>
      </c>
      <c r="Y206" s="104">
        <v>43294</v>
      </c>
      <c r="Z206" s="105">
        <f t="shared" ref="Z206:Z236" si="58">U206</f>
        <v>78300</v>
      </c>
      <c r="AA206" s="105">
        <v>80000</v>
      </c>
      <c r="AB206" s="106"/>
    </row>
    <row r="207" spans="1:28" ht="33" x14ac:dyDescent="0.25">
      <c r="A207" s="27">
        <v>200</v>
      </c>
      <c r="B207" s="28" t="s">
        <v>1849</v>
      </c>
      <c r="C207" s="29" t="s">
        <v>726</v>
      </c>
      <c r="D207" s="30" t="s">
        <v>668</v>
      </c>
      <c r="E207" s="30" t="s">
        <v>1762</v>
      </c>
      <c r="F207" s="29" t="s">
        <v>727</v>
      </c>
      <c r="G207" s="31" t="s">
        <v>728</v>
      </c>
      <c r="H207" s="31" t="s">
        <v>728</v>
      </c>
      <c r="I207" s="32" t="s">
        <v>728</v>
      </c>
      <c r="J207" s="98" t="s">
        <v>58</v>
      </c>
      <c r="K207" s="98" t="s">
        <v>36</v>
      </c>
      <c r="L207" s="98">
        <v>239</v>
      </c>
      <c r="M207" s="115">
        <v>239</v>
      </c>
      <c r="N207" s="116" t="s">
        <v>669</v>
      </c>
      <c r="O207" s="101">
        <v>48126</v>
      </c>
      <c r="P207" s="101">
        <v>23281.043478260901</v>
      </c>
      <c r="Q207" s="117">
        <v>71400</v>
      </c>
      <c r="R207" s="102">
        <f t="shared" si="55"/>
        <v>30265.35652173917</v>
      </c>
      <c r="S207" s="102">
        <v>0</v>
      </c>
      <c r="T207" s="102">
        <f t="shared" si="56"/>
        <v>78391.356521739173</v>
      </c>
      <c r="U207" s="102">
        <f t="shared" si="57"/>
        <v>78300</v>
      </c>
      <c r="V207" s="103" t="s">
        <v>571</v>
      </c>
      <c r="W207" s="103" t="s">
        <v>570</v>
      </c>
      <c r="X207" s="103" t="s">
        <v>31</v>
      </c>
      <c r="Y207" s="104">
        <v>43294</v>
      </c>
      <c r="Z207" s="105">
        <f t="shared" si="58"/>
        <v>78300</v>
      </c>
      <c r="AA207" s="105">
        <v>80000</v>
      </c>
      <c r="AB207" s="106"/>
    </row>
    <row r="208" spans="1:28" x14ac:dyDescent="0.25">
      <c r="A208" s="27">
        <v>201</v>
      </c>
      <c r="B208" s="28" t="s">
        <v>1850</v>
      </c>
      <c r="C208" s="29" t="s">
        <v>697</v>
      </c>
      <c r="D208" s="30" t="s">
        <v>668</v>
      </c>
      <c r="E208" s="30" t="s">
        <v>1762</v>
      </c>
      <c r="F208" s="29" t="s">
        <v>698</v>
      </c>
      <c r="G208" s="31" t="s">
        <v>699</v>
      </c>
      <c r="H208" s="31" t="s">
        <v>699</v>
      </c>
      <c r="I208" s="32" t="s">
        <v>699</v>
      </c>
      <c r="J208" s="98" t="s">
        <v>58</v>
      </c>
      <c r="K208" s="98" t="s">
        <v>36</v>
      </c>
      <c r="L208" s="98">
        <v>239</v>
      </c>
      <c r="M208" s="115">
        <v>239</v>
      </c>
      <c r="N208" s="116" t="s">
        <v>669</v>
      </c>
      <c r="O208" s="101">
        <v>48126</v>
      </c>
      <c r="P208" s="101">
        <v>23281.043478260901</v>
      </c>
      <c r="Q208" s="117">
        <v>71400</v>
      </c>
      <c r="R208" s="102">
        <f t="shared" si="55"/>
        <v>30265.35652173917</v>
      </c>
      <c r="S208" s="102">
        <v>0</v>
      </c>
      <c r="T208" s="102">
        <f t="shared" si="56"/>
        <v>78391.356521739173</v>
      </c>
      <c r="U208" s="102">
        <f t="shared" si="57"/>
        <v>78300</v>
      </c>
      <c r="V208" s="103" t="s">
        <v>571</v>
      </c>
      <c r="W208" s="103" t="s">
        <v>570</v>
      </c>
      <c r="X208" s="103" t="s">
        <v>31</v>
      </c>
      <c r="Y208" s="104">
        <v>43294</v>
      </c>
      <c r="Z208" s="105">
        <f t="shared" si="58"/>
        <v>78300</v>
      </c>
      <c r="AA208" s="105">
        <v>80000</v>
      </c>
      <c r="AB208" s="106"/>
    </row>
    <row r="209" spans="1:28" ht="33" x14ac:dyDescent="0.25">
      <c r="A209" s="27">
        <v>202</v>
      </c>
      <c r="B209" s="28" t="s">
        <v>1851</v>
      </c>
      <c r="C209" s="29" t="s">
        <v>712</v>
      </c>
      <c r="D209" s="30" t="s">
        <v>668</v>
      </c>
      <c r="E209" s="30" t="s">
        <v>1762</v>
      </c>
      <c r="F209" s="29" t="s">
        <v>713</v>
      </c>
      <c r="G209" s="31" t="s">
        <v>714</v>
      </c>
      <c r="H209" s="31" t="s">
        <v>714</v>
      </c>
      <c r="I209" s="32" t="s">
        <v>714</v>
      </c>
      <c r="J209" s="98" t="s">
        <v>58</v>
      </c>
      <c r="K209" s="98" t="s">
        <v>36</v>
      </c>
      <c r="L209" s="98">
        <v>239</v>
      </c>
      <c r="M209" s="115">
        <v>239</v>
      </c>
      <c r="N209" s="116" t="s">
        <v>669</v>
      </c>
      <c r="O209" s="101">
        <v>48126</v>
      </c>
      <c r="P209" s="101">
        <v>23281.043478260901</v>
      </c>
      <c r="Q209" s="117">
        <v>71400</v>
      </c>
      <c r="R209" s="102">
        <f t="shared" si="55"/>
        <v>30265.35652173917</v>
      </c>
      <c r="S209" s="102">
        <v>0</v>
      </c>
      <c r="T209" s="102">
        <f t="shared" si="56"/>
        <v>78391.356521739173</v>
      </c>
      <c r="U209" s="102">
        <f t="shared" si="57"/>
        <v>78300</v>
      </c>
      <c r="V209" s="103" t="s">
        <v>571</v>
      </c>
      <c r="W209" s="103" t="s">
        <v>570</v>
      </c>
      <c r="X209" s="103" t="s">
        <v>31</v>
      </c>
      <c r="Y209" s="104">
        <v>43294</v>
      </c>
      <c r="Z209" s="105">
        <f t="shared" si="58"/>
        <v>78300</v>
      </c>
      <c r="AA209" s="105">
        <v>80000</v>
      </c>
      <c r="AB209" s="106"/>
    </row>
    <row r="210" spans="1:28" x14ac:dyDescent="0.25">
      <c r="A210" s="27">
        <v>203</v>
      </c>
      <c r="B210" s="28" t="s">
        <v>1852</v>
      </c>
      <c r="C210" s="29" t="s">
        <v>748</v>
      </c>
      <c r="D210" s="30" t="s">
        <v>668</v>
      </c>
      <c r="E210" s="30" t="s">
        <v>1762</v>
      </c>
      <c r="F210" s="29" t="s">
        <v>749</v>
      </c>
      <c r="G210" s="31" t="s">
        <v>674</v>
      </c>
      <c r="H210" s="31" t="s">
        <v>674</v>
      </c>
      <c r="I210" s="32" t="s">
        <v>674</v>
      </c>
      <c r="J210" s="98" t="s">
        <v>58</v>
      </c>
      <c r="K210" s="98" t="s">
        <v>36</v>
      </c>
      <c r="L210" s="98">
        <v>239</v>
      </c>
      <c r="M210" s="115">
        <v>239</v>
      </c>
      <c r="N210" s="116" t="s">
        <v>669</v>
      </c>
      <c r="O210" s="101">
        <v>48126</v>
      </c>
      <c r="P210" s="101">
        <v>23281.043478260901</v>
      </c>
      <c r="Q210" s="117">
        <v>71400</v>
      </c>
      <c r="R210" s="102">
        <f t="shared" si="55"/>
        <v>30265.35652173917</v>
      </c>
      <c r="S210" s="102">
        <v>0</v>
      </c>
      <c r="T210" s="102">
        <f t="shared" si="56"/>
        <v>78391.356521739173</v>
      </c>
      <c r="U210" s="102">
        <f t="shared" si="57"/>
        <v>78300</v>
      </c>
      <c r="V210" s="103" t="s">
        <v>571</v>
      </c>
      <c r="W210" s="103" t="s">
        <v>570</v>
      </c>
      <c r="X210" s="103" t="s">
        <v>31</v>
      </c>
      <c r="Y210" s="104">
        <v>43294</v>
      </c>
      <c r="Z210" s="105">
        <f t="shared" si="58"/>
        <v>78300</v>
      </c>
      <c r="AA210" s="105">
        <v>80000</v>
      </c>
      <c r="AB210" s="106"/>
    </row>
    <row r="211" spans="1:28" ht="33" x14ac:dyDescent="0.25">
      <c r="A211" s="27">
        <v>204</v>
      </c>
      <c r="B211" s="28" t="s">
        <v>1853</v>
      </c>
      <c r="C211" s="29" t="s">
        <v>791</v>
      </c>
      <c r="D211" s="30" t="s">
        <v>668</v>
      </c>
      <c r="E211" s="30" t="s">
        <v>1762</v>
      </c>
      <c r="F211" s="29" t="s">
        <v>792</v>
      </c>
      <c r="G211" s="31" t="s">
        <v>793</v>
      </c>
      <c r="H211" s="31" t="s">
        <v>793</v>
      </c>
      <c r="I211" s="32" t="s">
        <v>793</v>
      </c>
      <c r="J211" s="98" t="s">
        <v>58</v>
      </c>
      <c r="K211" s="98" t="s">
        <v>36</v>
      </c>
      <c r="L211" s="98">
        <v>239</v>
      </c>
      <c r="M211" s="115">
        <v>239</v>
      </c>
      <c r="N211" s="116" t="s">
        <v>669</v>
      </c>
      <c r="O211" s="101">
        <v>48126</v>
      </c>
      <c r="P211" s="101">
        <v>23281.043478260901</v>
      </c>
      <c r="Q211" s="117">
        <v>71400</v>
      </c>
      <c r="R211" s="102">
        <f t="shared" si="55"/>
        <v>30265.35652173917</v>
      </c>
      <c r="S211" s="102">
        <v>0</v>
      </c>
      <c r="T211" s="102">
        <f t="shared" si="56"/>
        <v>78391.356521739173</v>
      </c>
      <c r="U211" s="102">
        <f t="shared" si="57"/>
        <v>78300</v>
      </c>
      <c r="V211" s="103" t="s">
        <v>571</v>
      </c>
      <c r="W211" s="103" t="s">
        <v>570</v>
      </c>
      <c r="X211" s="103" t="s">
        <v>31</v>
      </c>
      <c r="Y211" s="104">
        <v>43294</v>
      </c>
      <c r="Z211" s="105">
        <f t="shared" si="58"/>
        <v>78300</v>
      </c>
      <c r="AA211" s="105">
        <v>80000</v>
      </c>
      <c r="AB211" s="106"/>
    </row>
    <row r="212" spans="1:28" ht="33" x14ac:dyDescent="0.25">
      <c r="A212" s="27">
        <v>205</v>
      </c>
      <c r="B212" s="28" t="s">
        <v>1854</v>
      </c>
      <c r="C212" s="29" t="s">
        <v>718</v>
      </c>
      <c r="D212" s="30" t="s">
        <v>668</v>
      </c>
      <c r="E212" s="30" t="s">
        <v>1762</v>
      </c>
      <c r="F212" s="29" t="s">
        <v>719</v>
      </c>
      <c r="G212" s="31" t="s">
        <v>679</v>
      </c>
      <c r="H212" s="31" t="s">
        <v>679</v>
      </c>
      <c r="I212" s="32" t="s">
        <v>679</v>
      </c>
      <c r="J212" s="98" t="s">
        <v>58</v>
      </c>
      <c r="K212" s="98" t="s">
        <v>36</v>
      </c>
      <c r="L212" s="98">
        <v>239</v>
      </c>
      <c r="M212" s="115">
        <v>239</v>
      </c>
      <c r="N212" s="116" t="s">
        <v>669</v>
      </c>
      <c r="O212" s="101">
        <v>48126</v>
      </c>
      <c r="P212" s="101">
        <v>23281.043478260901</v>
      </c>
      <c r="Q212" s="117">
        <v>71400</v>
      </c>
      <c r="R212" s="102">
        <f t="shared" si="55"/>
        <v>30265.35652173917</v>
      </c>
      <c r="S212" s="102">
        <v>0</v>
      </c>
      <c r="T212" s="102">
        <f t="shared" si="56"/>
        <v>78391.356521739173</v>
      </c>
      <c r="U212" s="102">
        <f t="shared" si="57"/>
        <v>78300</v>
      </c>
      <c r="V212" s="103" t="s">
        <v>571</v>
      </c>
      <c r="W212" s="103" t="s">
        <v>570</v>
      </c>
      <c r="X212" s="103" t="s">
        <v>31</v>
      </c>
      <c r="Y212" s="104">
        <v>43294</v>
      </c>
      <c r="Z212" s="105">
        <f t="shared" si="58"/>
        <v>78300</v>
      </c>
      <c r="AA212" s="105">
        <v>80000</v>
      </c>
      <c r="AB212" s="106"/>
    </row>
    <row r="213" spans="1:28" ht="33" x14ac:dyDescent="0.25">
      <c r="A213" s="27">
        <v>206</v>
      </c>
      <c r="B213" s="28" t="s">
        <v>1855</v>
      </c>
      <c r="C213" s="29" t="s">
        <v>770</v>
      </c>
      <c r="D213" s="30" t="s">
        <v>668</v>
      </c>
      <c r="E213" s="30" t="s">
        <v>1762</v>
      </c>
      <c r="F213" s="29" t="s">
        <v>771</v>
      </c>
      <c r="G213" s="31" t="s">
        <v>772</v>
      </c>
      <c r="H213" s="31" t="s">
        <v>772</v>
      </c>
      <c r="I213" s="32" t="s">
        <v>772</v>
      </c>
      <c r="J213" s="98" t="s">
        <v>58</v>
      </c>
      <c r="K213" s="98" t="s">
        <v>36</v>
      </c>
      <c r="L213" s="98">
        <v>239</v>
      </c>
      <c r="M213" s="115">
        <v>239</v>
      </c>
      <c r="N213" s="116" t="s">
        <v>669</v>
      </c>
      <c r="O213" s="101">
        <v>48126</v>
      </c>
      <c r="P213" s="101">
        <v>23281.043478260901</v>
      </c>
      <c r="Q213" s="117">
        <v>71400</v>
      </c>
      <c r="R213" s="102">
        <f t="shared" si="55"/>
        <v>30265.35652173917</v>
      </c>
      <c r="S213" s="102">
        <v>0</v>
      </c>
      <c r="T213" s="102">
        <f t="shared" si="56"/>
        <v>78391.356521739173</v>
      </c>
      <c r="U213" s="102">
        <f t="shared" si="57"/>
        <v>78300</v>
      </c>
      <c r="V213" s="103" t="s">
        <v>571</v>
      </c>
      <c r="W213" s="103" t="s">
        <v>570</v>
      </c>
      <c r="X213" s="103" t="s">
        <v>31</v>
      </c>
      <c r="Y213" s="104">
        <v>43294</v>
      </c>
      <c r="Z213" s="105">
        <f t="shared" si="58"/>
        <v>78300</v>
      </c>
      <c r="AA213" s="105">
        <v>80000</v>
      </c>
      <c r="AB213" s="106"/>
    </row>
    <row r="214" spans="1:28" ht="33" x14ac:dyDescent="0.25">
      <c r="A214" s="27">
        <v>207</v>
      </c>
      <c r="B214" s="28" t="s">
        <v>1856</v>
      </c>
      <c r="C214" s="29" t="s">
        <v>750</v>
      </c>
      <c r="D214" s="30" t="s">
        <v>668</v>
      </c>
      <c r="E214" s="30" t="s">
        <v>1762</v>
      </c>
      <c r="F214" s="29" t="s">
        <v>751</v>
      </c>
      <c r="G214" s="31" t="s">
        <v>752</v>
      </c>
      <c r="H214" s="31" t="s">
        <v>752</v>
      </c>
      <c r="I214" s="32" t="s">
        <v>752</v>
      </c>
      <c r="J214" s="98" t="s">
        <v>58</v>
      </c>
      <c r="K214" s="98" t="s">
        <v>36</v>
      </c>
      <c r="L214" s="98">
        <v>239</v>
      </c>
      <c r="M214" s="115">
        <v>239</v>
      </c>
      <c r="N214" s="116" t="s">
        <v>669</v>
      </c>
      <c r="O214" s="101">
        <v>48126</v>
      </c>
      <c r="P214" s="101">
        <v>23281.043478260901</v>
      </c>
      <c r="Q214" s="117">
        <v>71400</v>
      </c>
      <c r="R214" s="102">
        <f t="shared" si="55"/>
        <v>30265.35652173917</v>
      </c>
      <c r="S214" s="102">
        <v>0</v>
      </c>
      <c r="T214" s="102">
        <f t="shared" si="56"/>
        <v>78391.356521739173</v>
      </c>
      <c r="U214" s="102">
        <f t="shared" si="57"/>
        <v>78300</v>
      </c>
      <c r="V214" s="103" t="s">
        <v>571</v>
      </c>
      <c r="W214" s="103" t="s">
        <v>570</v>
      </c>
      <c r="X214" s="103" t="s">
        <v>31</v>
      </c>
      <c r="Y214" s="104">
        <v>43294</v>
      </c>
      <c r="Z214" s="105">
        <f t="shared" si="58"/>
        <v>78300</v>
      </c>
      <c r="AA214" s="105">
        <v>80000</v>
      </c>
      <c r="AB214" s="106"/>
    </row>
    <row r="215" spans="1:28" x14ac:dyDescent="0.25">
      <c r="A215" s="27">
        <v>208</v>
      </c>
      <c r="B215" s="28" t="s">
        <v>1857</v>
      </c>
      <c r="C215" s="29" t="s">
        <v>768</v>
      </c>
      <c r="D215" s="30" t="s">
        <v>668</v>
      </c>
      <c r="E215" s="30" t="s">
        <v>1762</v>
      </c>
      <c r="F215" s="29" t="s">
        <v>769</v>
      </c>
      <c r="G215" s="31" t="s">
        <v>683</v>
      </c>
      <c r="H215" s="31" t="s">
        <v>683</v>
      </c>
      <c r="I215" s="32" t="s">
        <v>683</v>
      </c>
      <c r="J215" s="98" t="s">
        <v>58</v>
      </c>
      <c r="K215" s="98" t="s">
        <v>36</v>
      </c>
      <c r="L215" s="98">
        <v>239</v>
      </c>
      <c r="M215" s="115">
        <v>239</v>
      </c>
      <c r="N215" s="116" t="s">
        <v>669</v>
      </c>
      <c r="O215" s="101">
        <v>48126</v>
      </c>
      <c r="P215" s="101">
        <v>23281.043478260901</v>
      </c>
      <c r="Q215" s="117">
        <v>71400</v>
      </c>
      <c r="R215" s="102">
        <f t="shared" si="55"/>
        <v>30265.35652173917</v>
      </c>
      <c r="S215" s="102">
        <v>0</v>
      </c>
      <c r="T215" s="102">
        <f t="shared" si="56"/>
        <v>78391.356521739173</v>
      </c>
      <c r="U215" s="102">
        <f t="shared" si="57"/>
        <v>78300</v>
      </c>
      <c r="V215" s="103" t="s">
        <v>571</v>
      </c>
      <c r="W215" s="103" t="s">
        <v>570</v>
      </c>
      <c r="X215" s="103" t="s">
        <v>31</v>
      </c>
      <c r="Y215" s="104">
        <v>43294</v>
      </c>
      <c r="Z215" s="105">
        <f t="shared" si="58"/>
        <v>78300</v>
      </c>
      <c r="AA215" s="105">
        <v>80000</v>
      </c>
      <c r="AB215" s="106"/>
    </row>
    <row r="216" spans="1:28" ht="33" x14ac:dyDescent="0.25">
      <c r="A216" s="27">
        <v>209</v>
      </c>
      <c r="B216" s="28" t="s">
        <v>1858</v>
      </c>
      <c r="C216" s="29" t="s">
        <v>783</v>
      </c>
      <c r="D216" s="30" t="s">
        <v>668</v>
      </c>
      <c r="E216" s="30" t="s">
        <v>1762</v>
      </c>
      <c r="F216" s="29" t="s">
        <v>784</v>
      </c>
      <c r="G216" s="31" t="s">
        <v>682</v>
      </c>
      <c r="H216" s="31" t="s">
        <v>682</v>
      </c>
      <c r="I216" s="32" t="s">
        <v>682</v>
      </c>
      <c r="J216" s="98" t="s">
        <v>58</v>
      </c>
      <c r="K216" s="98" t="s">
        <v>36</v>
      </c>
      <c r="L216" s="98">
        <v>239</v>
      </c>
      <c r="M216" s="115">
        <v>239</v>
      </c>
      <c r="N216" s="116" t="s">
        <v>669</v>
      </c>
      <c r="O216" s="101">
        <v>48126</v>
      </c>
      <c r="P216" s="101">
        <v>23281.043478260901</v>
      </c>
      <c r="Q216" s="117">
        <v>71400</v>
      </c>
      <c r="R216" s="102">
        <f t="shared" si="55"/>
        <v>30265.35652173917</v>
      </c>
      <c r="S216" s="102">
        <v>0</v>
      </c>
      <c r="T216" s="102">
        <f t="shared" si="56"/>
        <v>78391.356521739173</v>
      </c>
      <c r="U216" s="102">
        <f t="shared" si="57"/>
        <v>78300</v>
      </c>
      <c r="V216" s="103" t="s">
        <v>571</v>
      </c>
      <c r="W216" s="103" t="s">
        <v>570</v>
      </c>
      <c r="X216" s="103" t="s">
        <v>31</v>
      </c>
      <c r="Y216" s="104">
        <v>43294</v>
      </c>
      <c r="Z216" s="105">
        <f t="shared" si="58"/>
        <v>78300</v>
      </c>
      <c r="AA216" s="105">
        <v>80000</v>
      </c>
      <c r="AB216" s="106"/>
    </row>
    <row r="217" spans="1:28" ht="33" x14ac:dyDescent="0.25">
      <c r="A217" s="27">
        <v>210</v>
      </c>
      <c r="B217" s="28" t="s">
        <v>1859</v>
      </c>
      <c r="C217" s="29" t="s">
        <v>785</v>
      </c>
      <c r="D217" s="30" t="s">
        <v>668</v>
      </c>
      <c r="E217" s="30" t="s">
        <v>1762</v>
      </c>
      <c r="F217" s="29" t="s">
        <v>786</v>
      </c>
      <c r="G217" s="31" t="s">
        <v>787</v>
      </c>
      <c r="H217" s="31" t="s">
        <v>787</v>
      </c>
      <c r="I217" s="32" t="s">
        <v>787</v>
      </c>
      <c r="J217" s="98" t="s">
        <v>58</v>
      </c>
      <c r="K217" s="98" t="s">
        <v>36</v>
      </c>
      <c r="L217" s="98">
        <v>239</v>
      </c>
      <c r="M217" s="115">
        <v>239</v>
      </c>
      <c r="N217" s="116" t="s">
        <v>669</v>
      </c>
      <c r="O217" s="101">
        <v>48126</v>
      </c>
      <c r="P217" s="101">
        <v>23281.043478260901</v>
      </c>
      <c r="Q217" s="117">
        <v>71400</v>
      </c>
      <c r="R217" s="102">
        <f t="shared" si="55"/>
        <v>30265.35652173917</v>
      </c>
      <c r="S217" s="102">
        <v>0</v>
      </c>
      <c r="T217" s="102">
        <f t="shared" si="56"/>
        <v>78391.356521739173</v>
      </c>
      <c r="U217" s="102">
        <f t="shared" si="57"/>
        <v>78300</v>
      </c>
      <c r="V217" s="103" t="s">
        <v>571</v>
      </c>
      <c r="W217" s="103" t="s">
        <v>570</v>
      </c>
      <c r="X217" s="103" t="s">
        <v>31</v>
      </c>
      <c r="Y217" s="104">
        <v>43294</v>
      </c>
      <c r="Z217" s="105">
        <f t="shared" si="58"/>
        <v>78300</v>
      </c>
      <c r="AA217" s="105">
        <v>80000</v>
      </c>
      <c r="AB217" s="106"/>
    </row>
    <row r="218" spans="1:28" ht="33" x14ac:dyDescent="0.25">
      <c r="A218" s="27">
        <v>211</v>
      </c>
      <c r="B218" s="28" t="s">
        <v>1860</v>
      </c>
      <c r="C218" s="29" t="s">
        <v>776</v>
      </c>
      <c r="D218" s="30" t="s">
        <v>668</v>
      </c>
      <c r="E218" s="30" t="s">
        <v>1762</v>
      </c>
      <c r="F218" s="29" t="s">
        <v>777</v>
      </c>
      <c r="G218" s="31" t="s">
        <v>671</v>
      </c>
      <c r="H218" s="31" t="s">
        <v>671</v>
      </c>
      <c r="I218" s="32" t="s">
        <v>671</v>
      </c>
      <c r="J218" s="98" t="s">
        <v>58</v>
      </c>
      <c r="K218" s="98" t="s">
        <v>36</v>
      </c>
      <c r="L218" s="98">
        <v>239</v>
      </c>
      <c r="M218" s="115">
        <v>239</v>
      </c>
      <c r="N218" s="116" t="s">
        <v>669</v>
      </c>
      <c r="O218" s="101">
        <v>48126</v>
      </c>
      <c r="P218" s="101">
        <v>23281.043478260901</v>
      </c>
      <c r="Q218" s="117">
        <v>71400</v>
      </c>
      <c r="R218" s="102">
        <f t="shared" si="55"/>
        <v>30265.35652173917</v>
      </c>
      <c r="S218" s="102">
        <v>0</v>
      </c>
      <c r="T218" s="102">
        <f t="shared" si="56"/>
        <v>78391.356521739173</v>
      </c>
      <c r="U218" s="102">
        <f t="shared" si="57"/>
        <v>78300</v>
      </c>
      <c r="V218" s="103" t="s">
        <v>571</v>
      </c>
      <c r="W218" s="103" t="s">
        <v>570</v>
      </c>
      <c r="X218" s="103" t="s">
        <v>31</v>
      </c>
      <c r="Y218" s="104">
        <v>43294</v>
      </c>
      <c r="Z218" s="105">
        <f t="shared" si="58"/>
        <v>78300</v>
      </c>
      <c r="AA218" s="105">
        <v>80000</v>
      </c>
      <c r="AB218" s="106"/>
    </row>
    <row r="219" spans="1:28" ht="33" x14ac:dyDescent="0.25">
      <c r="A219" s="27">
        <v>212</v>
      </c>
      <c r="B219" s="28" t="s">
        <v>1861</v>
      </c>
      <c r="C219" s="29" t="s">
        <v>740</v>
      </c>
      <c r="D219" s="30" t="s">
        <v>668</v>
      </c>
      <c r="E219" s="30" t="s">
        <v>1762</v>
      </c>
      <c r="F219" s="29" t="s">
        <v>741</v>
      </c>
      <c r="G219" s="31" t="s">
        <v>673</v>
      </c>
      <c r="H219" s="31" t="s">
        <v>673</v>
      </c>
      <c r="I219" s="32" t="s">
        <v>673</v>
      </c>
      <c r="J219" s="98" t="s">
        <v>58</v>
      </c>
      <c r="K219" s="98" t="s">
        <v>36</v>
      </c>
      <c r="L219" s="98">
        <v>239</v>
      </c>
      <c r="M219" s="115">
        <v>239</v>
      </c>
      <c r="N219" s="116" t="s">
        <v>669</v>
      </c>
      <c r="O219" s="101">
        <v>48126</v>
      </c>
      <c r="P219" s="101">
        <v>23281.043478260901</v>
      </c>
      <c r="Q219" s="117">
        <v>71400</v>
      </c>
      <c r="R219" s="102">
        <f t="shared" si="55"/>
        <v>30265.35652173917</v>
      </c>
      <c r="S219" s="102">
        <v>0</v>
      </c>
      <c r="T219" s="102">
        <f t="shared" si="56"/>
        <v>78391.356521739173</v>
      </c>
      <c r="U219" s="102">
        <f t="shared" si="57"/>
        <v>78300</v>
      </c>
      <c r="V219" s="103" t="s">
        <v>571</v>
      </c>
      <c r="W219" s="103" t="s">
        <v>570</v>
      </c>
      <c r="X219" s="103" t="s">
        <v>31</v>
      </c>
      <c r="Y219" s="104">
        <v>43294</v>
      </c>
      <c r="Z219" s="105">
        <f t="shared" si="58"/>
        <v>78300</v>
      </c>
      <c r="AA219" s="105">
        <v>80000</v>
      </c>
      <c r="AB219" s="106"/>
    </row>
    <row r="220" spans="1:28" ht="33" x14ac:dyDescent="0.25">
      <c r="A220" s="27">
        <v>213</v>
      </c>
      <c r="B220" s="28" t="s">
        <v>1862</v>
      </c>
      <c r="C220" s="29" t="s">
        <v>694</v>
      </c>
      <c r="D220" s="30" t="s">
        <v>668</v>
      </c>
      <c r="E220" s="30" t="s">
        <v>1762</v>
      </c>
      <c r="F220" s="29" t="s">
        <v>695</v>
      </c>
      <c r="G220" s="31" t="s">
        <v>696</v>
      </c>
      <c r="H220" s="31" t="s">
        <v>696</v>
      </c>
      <c r="I220" s="32" t="s">
        <v>696</v>
      </c>
      <c r="J220" s="98" t="s">
        <v>58</v>
      </c>
      <c r="K220" s="98" t="s">
        <v>36</v>
      </c>
      <c r="L220" s="98">
        <v>239</v>
      </c>
      <c r="M220" s="115">
        <v>239</v>
      </c>
      <c r="N220" s="116" t="s">
        <v>669</v>
      </c>
      <c r="O220" s="101">
        <v>48126</v>
      </c>
      <c r="P220" s="101">
        <v>23281.043478260901</v>
      </c>
      <c r="Q220" s="117">
        <v>71400</v>
      </c>
      <c r="R220" s="102">
        <f t="shared" si="55"/>
        <v>30265.35652173917</v>
      </c>
      <c r="S220" s="102">
        <v>0</v>
      </c>
      <c r="T220" s="102">
        <f t="shared" si="56"/>
        <v>78391.356521739173</v>
      </c>
      <c r="U220" s="102">
        <f t="shared" si="57"/>
        <v>78300</v>
      </c>
      <c r="V220" s="103" t="s">
        <v>571</v>
      </c>
      <c r="W220" s="103" t="s">
        <v>570</v>
      </c>
      <c r="X220" s="103" t="s">
        <v>31</v>
      </c>
      <c r="Y220" s="104">
        <v>43294</v>
      </c>
      <c r="Z220" s="105">
        <f t="shared" si="58"/>
        <v>78300</v>
      </c>
      <c r="AA220" s="105">
        <v>80000</v>
      </c>
      <c r="AB220" s="106"/>
    </row>
    <row r="221" spans="1:28" ht="33" x14ac:dyDescent="0.25">
      <c r="A221" s="27">
        <v>214</v>
      </c>
      <c r="B221" s="28" t="s">
        <v>1863</v>
      </c>
      <c r="C221" s="29" t="s">
        <v>687</v>
      </c>
      <c r="D221" s="30" t="s">
        <v>668</v>
      </c>
      <c r="E221" s="30" t="s">
        <v>1762</v>
      </c>
      <c r="F221" s="29" t="s">
        <v>688</v>
      </c>
      <c r="G221" s="31" t="s">
        <v>677</v>
      </c>
      <c r="H221" s="31" t="s">
        <v>677</v>
      </c>
      <c r="I221" s="32" t="s">
        <v>677</v>
      </c>
      <c r="J221" s="98" t="s">
        <v>58</v>
      </c>
      <c r="K221" s="98" t="s">
        <v>36</v>
      </c>
      <c r="L221" s="98">
        <v>239</v>
      </c>
      <c r="M221" s="115">
        <v>239</v>
      </c>
      <c r="N221" s="116" t="s">
        <v>669</v>
      </c>
      <c r="O221" s="101">
        <v>48126</v>
      </c>
      <c r="P221" s="101">
        <v>23281.043478260901</v>
      </c>
      <c r="Q221" s="117">
        <v>71400</v>
      </c>
      <c r="R221" s="102">
        <f t="shared" si="55"/>
        <v>30265.35652173917</v>
      </c>
      <c r="S221" s="102">
        <v>0</v>
      </c>
      <c r="T221" s="102">
        <f t="shared" si="56"/>
        <v>78391.356521739173</v>
      </c>
      <c r="U221" s="102">
        <f t="shared" si="57"/>
        <v>78300</v>
      </c>
      <c r="V221" s="103" t="s">
        <v>571</v>
      </c>
      <c r="W221" s="103" t="s">
        <v>570</v>
      </c>
      <c r="X221" s="103" t="s">
        <v>31</v>
      </c>
      <c r="Y221" s="104">
        <v>43294</v>
      </c>
      <c r="Z221" s="105">
        <f t="shared" si="58"/>
        <v>78300</v>
      </c>
      <c r="AA221" s="105">
        <v>80000</v>
      </c>
      <c r="AB221" s="106"/>
    </row>
    <row r="222" spans="1:28" ht="33" x14ac:dyDescent="0.25">
      <c r="A222" s="27">
        <v>215</v>
      </c>
      <c r="B222" s="28" t="s">
        <v>1864</v>
      </c>
      <c r="C222" s="29" t="s">
        <v>732</v>
      </c>
      <c r="D222" s="30" t="s">
        <v>668</v>
      </c>
      <c r="E222" s="30" t="s">
        <v>1762</v>
      </c>
      <c r="F222" s="29" t="s">
        <v>733</v>
      </c>
      <c r="G222" s="31" t="s">
        <v>734</v>
      </c>
      <c r="H222" s="31" t="s">
        <v>734</v>
      </c>
      <c r="I222" s="32" t="s">
        <v>734</v>
      </c>
      <c r="J222" s="98" t="s">
        <v>58</v>
      </c>
      <c r="K222" s="98" t="s">
        <v>36</v>
      </c>
      <c r="L222" s="98">
        <v>239</v>
      </c>
      <c r="M222" s="115">
        <v>239</v>
      </c>
      <c r="N222" s="116" t="s">
        <v>669</v>
      </c>
      <c r="O222" s="101">
        <v>48126</v>
      </c>
      <c r="P222" s="101">
        <v>23281.043478260901</v>
      </c>
      <c r="Q222" s="117">
        <v>71400</v>
      </c>
      <c r="R222" s="102">
        <f t="shared" si="55"/>
        <v>30265.35652173917</v>
      </c>
      <c r="S222" s="102">
        <v>0</v>
      </c>
      <c r="T222" s="102">
        <f t="shared" si="56"/>
        <v>78391.356521739173</v>
      </c>
      <c r="U222" s="102">
        <f t="shared" si="57"/>
        <v>78300</v>
      </c>
      <c r="V222" s="103" t="s">
        <v>571</v>
      </c>
      <c r="W222" s="103" t="s">
        <v>570</v>
      </c>
      <c r="X222" s="103" t="s">
        <v>31</v>
      </c>
      <c r="Y222" s="104">
        <v>43294</v>
      </c>
      <c r="Z222" s="105">
        <f t="shared" si="58"/>
        <v>78300</v>
      </c>
      <c r="AA222" s="105">
        <v>80000</v>
      </c>
      <c r="AB222" s="106"/>
    </row>
    <row r="223" spans="1:28" ht="33" x14ac:dyDescent="0.25">
      <c r="A223" s="27">
        <v>216</v>
      </c>
      <c r="B223" s="28" t="s">
        <v>1865</v>
      </c>
      <c r="C223" s="29" t="s">
        <v>689</v>
      </c>
      <c r="D223" s="30" t="s">
        <v>668</v>
      </c>
      <c r="E223" s="30" t="s">
        <v>1762</v>
      </c>
      <c r="F223" s="29" t="s">
        <v>690</v>
      </c>
      <c r="G223" s="31" t="s">
        <v>685</v>
      </c>
      <c r="H223" s="31" t="s">
        <v>685</v>
      </c>
      <c r="I223" s="32" t="s">
        <v>685</v>
      </c>
      <c r="J223" s="98" t="s">
        <v>58</v>
      </c>
      <c r="K223" s="98" t="s">
        <v>36</v>
      </c>
      <c r="L223" s="98">
        <v>239</v>
      </c>
      <c r="M223" s="115">
        <v>239</v>
      </c>
      <c r="N223" s="116" t="s">
        <v>669</v>
      </c>
      <c r="O223" s="101">
        <v>48126</v>
      </c>
      <c r="P223" s="101">
        <v>23281.043478260901</v>
      </c>
      <c r="Q223" s="117">
        <v>71400</v>
      </c>
      <c r="R223" s="102">
        <f t="shared" si="55"/>
        <v>30265.35652173917</v>
      </c>
      <c r="S223" s="102">
        <v>0</v>
      </c>
      <c r="T223" s="102">
        <f t="shared" si="56"/>
        <v>78391.356521739173</v>
      </c>
      <c r="U223" s="102">
        <f t="shared" si="57"/>
        <v>78300</v>
      </c>
      <c r="V223" s="103" t="s">
        <v>571</v>
      </c>
      <c r="W223" s="103" t="s">
        <v>570</v>
      </c>
      <c r="X223" s="103" t="s">
        <v>31</v>
      </c>
      <c r="Y223" s="104">
        <v>43294</v>
      </c>
      <c r="Z223" s="105">
        <f t="shared" si="58"/>
        <v>78300</v>
      </c>
      <c r="AA223" s="105">
        <v>80000</v>
      </c>
      <c r="AB223" s="106"/>
    </row>
    <row r="224" spans="1:28" x14ac:dyDescent="0.25">
      <c r="A224" s="27">
        <v>217</v>
      </c>
      <c r="B224" s="28" t="s">
        <v>1866</v>
      </c>
      <c r="C224" s="29" t="s">
        <v>742</v>
      </c>
      <c r="D224" s="30" t="s">
        <v>668</v>
      </c>
      <c r="E224" s="30" t="s">
        <v>1762</v>
      </c>
      <c r="F224" s="29" t="s">
        <v>743</v>
      </c>
      <c r="G224" s="31" t="s">
        <v>672</v>
      </c>
      <c r="H224" s="31" t="s">
        <v>672</v>
      </c>
      <c r="I224" s="32" t="s">
        <v>672</v>
      </c>
      <c r="J224" s="98" t="s">
        <v>58</v>
      </c>
      <c r="K224" s="98" t="s">
        <v>36</v>
      </c>
      <c r="L224" s="98">
        <v>239</v>
      </c>
      <c r="M224" s="115">
        <v>239</v>
      </c>
      <c r="N224" s="116" t="s">
        <v>669</v>
      </c>
      <c r="O224" s="101">
        <v>48126</v>
      </c>
      <c r="P224" s="101">
        <v>23281.043478260901</v>
      </c>
      <c r="Q224" s="117">
        <v>71400</v>
      </c>
      <c r="R224" s="102">
        <f t="shared" si="55"/>
        <v>30265.35652173917</v>
      </c>
      <c r="S224" s="102">
        <v>0</v>
      </c>
      <c r="T224" s="102">
        <f t="shared" si="56"/>
        <v>78391.356521739173</v>
      </c>
      <c r="U224" s="102">
        <f t="shared" si="57"/>
        <v>78300</v>
      </c>
      <c r="V224" s="103" t="s">
        <v>571</v>
      </c>
      <c r="W224" s="103" t="s">
        <v>570</v>
      </c>
      <c r="X224" s="103" t="s">
        <v>31</v>
      </c>
      <c r="Y224" s="104">
        <v>43294</v>
      </c>
      <c r="Z224" s="105">
        <f t="shared" si="58"/>
        <v>78300</v>
      </c>
      <c r="AA224" s="105">
        <v>80000</v>
      </c>
      <c r="AB224" s="106"/>
    </row>
    <row r="225" spans="1:28" ht="33" x14ac:dyDescent="0.25">
      <c r="A225" s="27">
        <v>218</v>
      </c>
      <c r="B225" s="28" t="s">
        <v>1867</v>
      </c>
      <c r="C225" s="29" t="s">
        <v>757</v>
      </c>
      <c r="D225" s="30" t="s">
        <v>668</v>
      </c>
      <c r="E225" s="30" t="s">
        <v>1762</v>
      </c>
      <c r="F225" s="29" t="s">
        <v>758</v>
      </c>
      <c r="G225" s="31" t="s">
        <v>759</v>
      </c>
      <c r="H225" s="31" t="s">
        <v>759</v>
      </c>
      <c r="I225" s="32" t="s">
        <v>759</v>
      </c>
      <c r="J225" s="98" t="s">
        <v>58</v>
      </c>
      <c r="K225" s="98" t="s">
        <v>36</v>
      </c>
      <c r="L225" s="98">
        <v>239</v>
      </c>
      <c r="M225" s="115">
        <v>239</v>
      </c>
      <c r="N225" s="116" t="s">
        <v>669</v>
      </c>
      <c r="O225" s="101">
        <v>48126</v>
      </c>
      <c r="P225" s="101">
        <v>23281.043478260901</v>
      </c>
      <c r="Q225" s="117">
        <v>71400</v>
      </c>
      <c r="R225" s="102">
        <f t="shared" si="55"/>
        <v>30265.35652173917</v>
      </c>
      <c r="S225" s="102">
        <v>0</v>
      </c>
      <c r="T225" s="102">
        <f t="shared" si="56"/>
        <v>78391.356521739173</v>
      </c>
      <c r="U225" s="102">
        <f t="shared" si="57"/>
        <v>78300</v>
      </c>
      <c r="V225" s="103" t="s">
        <v>571</v>
      </c>
      <c r="W225" s="103" t="s">
        <v>570</v>
      </c>
      <c r="X225" s="103" t="s">
        <v>31</v>
      </c>
      <c r="Y225" s="104">
        <v>43294</v>
      </c>
      <c r="Z225" s="105">
        <f t="shared" si="58"/>
        <v>78300</v>
      </c>
      <c r="AA225" s="105">
        <v>80000</v>
      </c>
      <c r="AB225" s="106"/>
    </row>
    <row r="226" spans="1:28" ht="33" x14ac:dyDescent="0.25">
      <c r="A226" s="27">
        <v>219</v>
      </c>
      <c r="B226" s="28" t="s">
        <v>1868</v>
      </c>
      <c r="C226" s="29" t="s">
        <v>746</v>
      </c>
      <c r="D226" s="30" t="s">
        <v>668</v>
      </c>
      <c r="E226" s="30" t="s">
        <v>1762</v>
      </c>
      <c r="F226" s="29" t="s">
        <v>747</v>
      </c>
      <c r="G226" s="31" t="s">
        <v>670</v>
      </c>
      <c r="H226" s="31" t="s">
        <v>670</v>
      </c>
      <c r="I226" s="32" t="s">
        <v>670</v>
      </c>
      <c r="J226" s="98" t="s">
        <v>58</v>
      </c>
      <c r="K226" s="98" t="s">
        <v>36</v>
      </c>
      <c r="L226" s="98">
        <v>239</v>
      </c>
      <c r="M226" s="115">
        <v>239</v>
      </c>
      <c r="N226" s="116" t="s">
        <v>669</v>
      </c>
      <c r="O226" s="101">
        <v>48126</v>
      </c>
      <c r="P226" s="101">
        <v>23281.043478260901</v>
      </c>
      <c r="Q226" s="117">
        <v>71400</v>
      </c>
      <c r="R226" s="102">
        <f t="shared" si="55"/>
        <v>30265.35652173917</v>
      </c>
      <c r="S226" s="102">
        <v>0</v>
      </c>
      <c r="T226" s="102">
        <f t="shared" si="56"/>
        <v>78391.356521739173</v>
      </c>
      <c r="U226" s="102">
        <f t="shared" si="57"/>
        <v>78300</v>
      </c>
      <c r="V226" s="103" t="s">
        <v>571</v>
      </c>
      <c r="W226" s="103" t="s">
        <v>570</v>
      </c>
      <c r="X226" s="103" t="s">
        <v>31</v>
      </c>
      <c r="Y226" s="104">
        <v>43294</v>
      </c>
      <c r="Z226" s="105">
        <f t="shared" si="58"/>
        <v>78300</v>
      </c>
      <c r="AA226" s="105">
        <v>80000</v>
      </c>
      <c r="AB226" s="106"/>
    </row>
    <row r="227" spans="1:28" ht="49.5" x14ac:dyDescent="0.25">
      <c r="A227" s="27">
        <v>220</v>
      </c>
      <c r="B227" s="28" t="s">
        <v>1869</v>
      </c>
      <c r="C227" s="29" t="s">
        <v>778</v>
      </c>
      <c r="D227" s="30" t="s">
        <v>668</v>
      </c>
      <c r="E227" s="30" t="s">
        <v>1762</v>
      </c>
      <c r="F227" s="29" t="s">
        <v>779</v>
      </c>
      <c r="G227" s="31" t="s">
        <v>780</v>
      </c>
      <c r="H227" s="31" t="s">
        <v>780</v>
      </c>
      <c r="I227" s="32" t="s">
        <v>780</v>
      </c>
      <c r="J227" s="98" t="s">
        <v>58</v>
      </c>
      <c r="K227" s="98" t="s">
        <v>36</v>
      </c>
      <c r="L227" s="98">
        <v>239</v>
      </c>
      <c r="M227" s="115">
        <v>239</v>
      </c>
      <c r="N227" s="116" t="s">
        <v>669</v>
      </c>
      <c r="O227" s="101">
        <v>48126</v>
      </c>
      <c r="P227" s="101">
        <v>23281.043478260901</v>
      </c>
      <c r="Q227" s="117">
        <v>71400</v>
      </c>
      <c r="R227" s="102">
        <f t="shared" si="55"/>
        <v>30265.35652173917</v>
      </c>
      <c r="S227" s="102">
        <v>0</v>
      </c>
      <c r="T227" s="102">
        <f t="shared" si="56"/>
        <v>78391.356521739173</v>
      </c>
      <c r="U227" s="102">
        <f t="shared" si="57"/>
        <v>78300</v>
      </c>
      <c r="V227" s="103" t="s">
        <v>571</v>
      </c>
      <c r="W227" s="103" t="s">
        <v>570</v>
      </c>
      <c r="X227" s="103" t="s">
        <v>31</v>
      </c>
      <c r="Y227" s="104">
        <v>43294</v>
      </c>
      <c r="Z227" s="105">
        <f t="shared" si="58"/>
        <v>78300</v>
      </c>
      <c r="AA227" s="105">
        <v>80000</v>
      </c>
      <c r="AB227" s="106"/>
    </row>
    <row r="228" spans="1:28" ht="33" x14ac:dyDescent="0.25">
      <c r="A228" s="27">
        <v>221</v>
      </c>
      <c r="B228" s="28" t="s">
        <v>1870</v>
      </c>
      <c r="C228" s="29" t="s">
        <v>788</v>
      </c>
      <c r="D228" s="30" t="s">
        <v>668</v>
      </c>
      <c r="E228" s="30" t="s">
        <v>1762</v>
      </c>
      <c r="F228" s="29" t="s">
        <v>789</v>
      </c>
      <c r="G228" s="31" t="s">
        <v>790</v>
      </c>
      <c r="H228" s="31" t="s">
        <v>790</v>
      </c>
      <c r="I228" s="32" t="s">
        <v>790</v>
      </c>
      <c r="J228" s="98" t="s">
        <v>58</v>
      </c>
      <c r="K228" s="98" t="s">
        <v>36</v>
      </c>
      <c r="L228" s="98">
        <v>239</v>
      </c>
      <c r="M228" s="115">
        <v>239</v>
      </c>
      <c r="N228" s="116" t="s">
        <v>669</v>
      </c>
      <c r="O228" s="101">
        <v>48126</v>
      </c>
      <c r="P228" s="101">
        <v>23281.043478260901</v>
      </c>
      <c r="Q228" s="117">
        <v>71400</v>
      </c>
      <c r="R228" s="102">
        <f t="shared" si="55"/>
        <v>30265.35652173917</v>
      </c>
      <c r="S228" s="102">
        <v>0</v>
      </c>
      <c r="T228" s="102">
        <f t="shared" si="56"/>
        <v>78391.356521739173</v>
      </c>
      <c r="U228" s="102">
        <f t="shared" si="57"/>
        <v>78300</v>
      </c>
      <c r="V228" s="103" t="s">
        <v>571</v>
      </c>
      <c r="W228" s="103" t="s">
        <v>570</v>
      </c>
      <c r="X228" s="103" t="s">
        <v>31</v>
      </c>
      <c r="Y228" s="104">
        <v>43294</v>
      </c>
      <c r="Z228" s="105">
        <f t="shared" si="58"/>
        <v>78300</v>
      </c>
      <c r="AA228" s="105">
        <v>80000</v>
      </c>
      <c r="AB228" s="106"/>
    </row>
    <row r="229" spans="1:28" ht="49.5" x14ac:dyDescent="0.25">
      <c r="A229" s="27">
        <v>222</v>
      </c>
      <c r="B229" s="28" t="s">
        <v>1871</v>
      </c>
      <c r="C229" s="29" t="s">
        <v>709</v>
      </c>
      <c r="D229" s="30" t="s">
        <v>668</v>
      </c>
      <c r="E229" s="30" t="s">
        <v>1762</v>
      </c>
      <c r="F229" s="29" t="s">
        <v>710</v>
      </c>
      <c r="G229" s="31" t="s">
        <v>711</v>
      </c>
      <c r="H229" s="31" t="s">
        <v>711</v>
      </c>
      <c r="I229" s="32" t="s">
        <v>711</v>
      </c>
      <c r="J229" s="98" t="s">
        <v>58</v>
      </c>
      <c r="K229" s="98" t="s">
        <v>36</v>
      </c>
      <c r="L229" s="98">
        <v>239</v>
      </c>
      <c r="M229" s="115">
        <v>239</v>
      </c>
      <c r="N229" s="116" t="s">
        <v>669</v>
      </c>
      <c r="O229" s="101">
        <v>48126</v>
      </c>
      <c r="P229" s="101">
        <v>23281.043478260901</v>
      </c>
      <c r="Q229" s="117">
        <v>71400</v>
      </c>
      <c r="R229" s="102">
        <f t="shared" si="55"/>
        <v>30265.35652173917</v>
      </c>
      <c r="S229" s="102">
        <v>0</v>
      </c>
      <c r="T229" s="102">
        <f t="shared" si="56"/>
        <v>78391.356521739173</v>
      </c>
      <c r="U229" s="102">
        <f t="shared" si="57"/>
        <v>78300</v>
      </c>
      <c r="V229" s="103" t="s">
        <v>571</v>
      </c>
      <c r="W229" s="103" t="s">
        <v>570</v>
      </c>
      <c r="X229" s="103" t="s">
        <v>31</v>
      </c>
      <c r="Y229" s="104">
        <v>43294</v>
      </c>
      <c r="Z229" s="105">
        <f t="shared" si="58"/>
        <v>78300</v>
      </c>
      <c r="AA229" s="105">
        <v>80000</v>
      </c>
      <c r="AB229" s="106"/>
    </row>
    <row r="230" spans="1:28" ht="33" x14ac:dyDescent="0.25">
      <c r="A230" s="27">
        <v>223</v>
      </c>
      <c r="B230" s="28" t="s">
        <v>1872</v>
      </c>
      <c r="C230" s="29" t="s">
        <v>735</v>
      </c>
      <c r="D230" s="30" t="s">
        <v>668</v>
      </c>
      <c r="E230" s="30" t="s">
        <v>1762</v>
      </c>
      <c r="F230" s="29" t="s">
        <v>736</v>
      </c>
      <c r="G230" s="31" t="s">
        <v>681</v>
      </c>
      <c r="H230" s="31" t="s">
        <v>681</v>
      </c>
      <c r="I230" s="32" t="s">
        <v>681</v>
      </c>
      <c r="J230" s="98" t="s">
        <v>58</v>
      </c>
      <c r="K230" s="98" t="s">
        <v>36</v>
      </c>
      <c r="L230" s="98">
        <v>239</v>
      </c>
      <c r="M230" s="115">
        <v>239</v>
      </c>
      <c r="N230" s="116" t="s">
        <v>669</v>
      </c>
      <c r="O230" s="101">
        <v>48126</v>
      </c>
      <c r="P230" s="101">
        <v>23281.043478260901</v>
      </c>
      <c r="Q230" s="117">
        <v>71400</v>
      </c>
      <c r="R230" s="102">
        <f t="shared" si="55"/>
        <v>30265.35652173917</v>
      </c>
      <c r="S230" s="102">
        <v>0</v>
      </c>
      <c r="T230" s="102">
        <f t="shared" si="56"/>
        <v>78391.356521739173</v>
      </c>
      <c r="U230" s="102">
        <f t="shared" si="57"/>
        <v>78300</v>
      </c>
      <c r="V230" s="103" t="s">
        <v>571</v>
      </c>
      <c r="W230" s="103" t="s">
        <v>570</v>
      </c>
      <c r="X230" s="103" t="s">
        <v>31</v>
      </c>
      <c r="Y230" s="104">
        <v>43294</v>
      </c>
      <c r="Z230" s="105">
        <f t="shared" si="58"/>
        <v>78300</v>
      </c>
      <c r="AA230" s="105">
        <v>80000</v>
      </c>
      <c r="AB230" s="106"/>
    </row>
    <row r="231" spans="1:28" ht="33" x14ac:dyDescent="0.25">
      <c r="A231" s="27">
        <v>224</v>
      </c>
      <c r="B231" s="28" t="s">
        <v>1873</v>
      </c>
      <c r="C231" s="29" t="s">
        <v>706</v>
      </c>
      <c r="D231" s="30" t="s">
        <v>668</v>
      </c>
      <c r="E231" s="30" t="s">
        <v>1762</v>
      </c>
      <c r="F231" s="29" t="s">
        <v>707</v>
      </c>
      <c r="G231" s="31" t="s">
        <v>708</v>
      </c>
      <c r="H231" s="31" t="s">
        <v>708</v>
      </c>
      <c r="I231" s="32" t="s">
        <v>708</v>
      </c>
      <c r="J231" s="98" t="s">
        <v>58</v>
      </c>
      <c r="K231" s="98" t="s">
        <v>36</v>
      </c>
      <c r="L231" s="98">
        <v>239</v>
      </c>
      <c r="M231" s="115">
        <v>239</v>
      </c>
      <c r="N231" s="116" t="s">
        <v>669</v>
      </c>
      <c r="O231" s="101">
        <v>48126</v>
      </c>
      <c r="P231" s="101">
        <v>23281.043478260901</v>
      </c>
      <c r="Q231" s="117">
        <v>71400</v>
      </c>
      <c r="R231" s="102">
        <f t="shared" si="55"/>
        <v>30265.35652173917</v>
      </c>
      <c r="S231" s="102">
        <v>0</v>
      </c>
      <c r="T231" s="102">
        <f t="shared" si="56"/>
        <v>78391.356521739173</v>
      </c>
      <c r="U231" s="102">
        <f t="shared" si="57"/>
        <v>78300</v>
      </c>
      <c r="V231" s="103" t="s">
        <v>571</v>
      </c>
      <c r="W231" s="103" t="s">
        <v>570</v>
      </c>
      <c r="X231" s="103" t="s">
        <v>31</v>
      </c>
      <c r="Y231" s="104">
        <v>43294</v>
      </c>
      <c r="Z231" s="105">
        <f t="shared" si="58"/>
        <v>78300</v>
      </c>
      <c r="AA231" s="105">
        <v>80000</v>
      </c>
      <c r="AB231" s="106"/>
    </row>
    <row r="232" spans="1:28" ht="49.5" x14ac:dyDescent="0.25">
      <c r="A232" s="27">
        <v>225</v>
      </c>
      <c r="B232" s="28" t="s">
        <v>1874</v>
      </c>
      <c r="C232" s="29" t="s">
        <v>715</v>
      </c>
      <c r="D232" s="30" t="s">
        <v>668</v>
      </c>
      <c r="E232" s="30" t="s">
        <v>1762</v>
      </c>
      <c r="F232" s="29" t="s">
        <v>716</v>
      </c>
      <c r="G232" s="31" t="s">
        <v>717</v>
      </c>
      <c r="H232" s="31" t="s">
        <v>717</v>
      </c>
      <c r="I232" s="32" t="s">
        <v>717</v>
      </c>
      <c r="J232" s="98" t="s">
        <v>58</v>
      </c>
      <c r="K232" s="98" t="s">
        <v>36</v>
      </c>
      <c r="L232" s="98">
        <v>239</v>
      </c>
      <c r="M232" s="115">
        <v>239</v>
      </c>
      <c r="N232" s="116" t="s">
        <v>669</v>
      </c>
      <c r="O232" s="101">
        <v>48126</v>
      </c>
      <c r="P232" s="101">
        <v>23281.043478260901</v>
      </c>
      <c r="Q232" s="117">
        <v>71400</v>
      </c>
      <c r="R232" s="102">
        <f t="shared" si="55"/>
        <v>30265.35652173917</v>
      </c>
      <c r="S232" s="102">
        <v>0</v>
      </c>
      <c r="T232" s="102">
        <f t="shared" si="56"/>
        <v>78391.356521739173</v>
      </c>
      <c r="U232" s="102">
        <f t="shared" si="57"/>
        <v>78300</v>
      </c>
      <c r="V232" s="103" t="s">
        <v>571</v>
      </c>
      <c r="W232" s="103" t="s">
        <v>570</v>
      </c>
      <c r="X232" s="103" t="s">
        <v>31</v>
      </c>
      <c r="Y232" s="104">
        <v>43294</v>
      </c>
      <c r="Z232" s="105">
        <f t="shared" si="58"/>
        <v>78300</v>
      </c>
      <c r="AA232" s="105">
        <v>80000</v>
      </c>
      <c r="AB232" s="106"/>
    </row>
    <row r="233" spans="1:28" ht="33" x14ac:dyDescent="0.25">
      <c r="A233" s="27">
        <v>226</v>
      </c>
      <c r="B233" s="28" t="s">
        <v>1875</v>
      </c>
      <c r="C233" s="29" t="s">
        <v>744</v>
      </c>
      <c r="D233" s="30" t="s">
        <v>668</v>
      </c>
      <c r="E233" s="30" t="s">
        <v>1762</v>
      </c>
      <c r="F233" s="29" t="s">
        <v>745</v>
      </c>
      <c r="G233" s="31" t="s">
        <v>678</v>
      </c>
      <c r="H233" s="31" t="s">
        <v>678</v>
      </c>
      <c r="I233" s="32" t="s">
        <v>678</v>
      </c>
      <c r="J233" s="98" t="s">
        <v>58</v>
      </c>
      <c r="K233" s="98" t="s">
        <v>36</v>
      </c>
      <c r="L233" s="98">
        <v>239</v>
      </c>
      <c r="M233" s="115">
        <v>239</v>
      </c>
      <c r="N233" s="116" t="s">
        <v>669</v>
      </c>
      <c r="O233" s="101">
        <v>48126</v>
      </c>
      <c r="P233" s="101">
        <v>23281.043478260901</v>
      </c>
      <c r="Q233" s="117">
        <v>71400</v>
      </c>
      <c r="R233" s="102">
        <f t="shared" si="55"/>
        <v>30265.35652173917</v>
      </c>
      <c r="S233" s="102">
        <v>0</v>
      </c>
      <c r="T233" s="102">
        <f t="shared" si="56"/>
        <v>78391.356521739173</v>
      </c>
      <c r="U233" s="102">
        <f t="shared" si="57"/>
        <v>78300</v>
      </c>
      <c r="V233" s="103" t="s">
        <v>571</v>
      </c>
      <c r="W233" s="103" t="s">
        <v>570</v>
      </c>
      <c r="X233" s="103" t="s">
        <v>31</v>
      </c>
      <c r="Y233" s="104">
        <v>43294</v>
      </c>
      <c r="Z233" s="105">
        <f t="shared" si="58"/>
        <v>78300</v>
      </c>
      <c r="AA233" s="105">
        <v>80000</v>
      </c>
      <c r="AB233" s="106"/>
    </row>
    <row r="234" spans="1:28" ht="33" x14ac:dyDescent="0.25">
      <c r="A234" s="27">
        <v>227</v>
      </c>
      <c r="B234" s="28" t="s">
        <v>1876</v>
      </c>
      <c r="C234" s="29" t="s">
        <v>760</v>
      </c>
      <c r="D234" s="30" t="s">
        <v>668</v>
      </c>
      <c r="E234" s="30" t="s">
        <v>1762</v>
      </c>
      <c r="F234" s="29" t="s">
        <v>761</v>
      </c>
      <c r="G234" s="31" t="s">
        <v>762</v>
      </c>
      <c r="H234" s="31" t="s">
        <v>762</v>
      </c>
      <c r="I234" s="32" t="s">
        <v>762</v>
      </c>
      <c r="J234" s="98" t="s">
        <v>58</v>
      </c>
      <c r="K234" s="98" t="s">
        <v>36</v>
      </c>
      <c r="L234" s="98">
        <v>239</v>
      </c>
      <c r="M234" s="115">
        <v>239</v>
      </c>
      <c r="N234" s="116" t="s">
        <v>669</v>
      </c>
      <c r="O234" s="101">
        <v>48126</v>
      </c>
      <c r="P234" s="101">
        <v>23281.043478260901</v>
      </c>
      <c r="Q234" s="117">
        <v>71400</v>
      </c>
      <c r="R234" s="102">
        <f t="shared" si="55"/>
        <v>30265.35652173917</v>
      </c>
      <c r="S234" s="102">
        <v>0</v>
      </c>
      <c r="T234" s="102">
        <f t="shared" si="56"/>
        <v>78391.356521739173</v>
      </c>
      <c r="U234" s="102">
        <f t="shared" si="57"/>
        <v>78300</v>
      </c>
      <c r="V234" s="103" t="s">
        <v>571</v>
      </c>
      <c r="W234" s="103" t="s">
        <v>570</v>
      </c>
      <c r="X234" s="103" t="s">
        <v>31</v>
      </c>
      <c r="Y234" s="104">
        <v>43294</v>
      </c>
      <c r="Z234" s="105">
        <f t="shared" si="58"/>
        <v>78300</v>
      </c>
      <c r="AA234" s="105">
        <v>80000</v>
      </c>
      <c r="AB234" s="106"/>
    </row>
    <row r="235" spans="1:28" ht="49.5" x14ac:dyDescent="0.25">
      <c r="A235" s="27">
        <v>228</v>
      </c>
      <c r="B235" s="28" t="s">
        <v>1877</v>
      </c>
      <c r="C235" s="29" t="s">
        <v>737</v>
      </c>
      <c r="D235" s="30" t="s">
        <v>668</v>
      </c>
      <c r="E235" s="30" t="s">
        <v>1762</v>
      </c>
      <c r="F235" s="29" t="s">
        <v>738</v>
      </c>
      <c r="G235" s="31" t="s">
        <v>739</v>
      </c>
      <c r="H235" s="31" t="s">
        <v>739</v>
      </c>
      <c r="I235" s="32" t="s">
        <v>739</v>
      </c>
      <c r="J235" s="98" t="s">
        <v>58</v>
      </c>
      <c r="K235" s="98" t="s">
        <v>36</v>
      </c>
      <c r="L235" s="98">
        <v>239</v>
      </c>
      <c r="M235" s="115">
        <v>239</v>
      </c>
      <c r="N235" s="116" t="s">
        <v>669</v>
      </c>
      <c r="O235" s="101">
        <v>48126</v>
      </c>
      <c r="P235" s="101">
        <v>23281.043478260901</v>
      </c>
      <c r="Q235" s="117">
        <v>71400</v>
      </c>
      <c r="R235" s="102">
        <f t="shared" si="55"/>
        <v>30265.35652173917</v>
      </c>
      <c r="S235" s="102">
        <v>0</v>
      </c>
      <c r="T235" s="102">
        <f t="shared" si="56"/>
        <v>78391.356521739173</v>
      </c>
      <c r="U235" s="102">
        <f t="shared" si="57"/>
        <v>78300</v>
      </c>
      <c r="V235" s="103" t="s">
        <v>571</v>
      </c>
      <c r="W235" s="103" t="s">
        <v>570</v>
      </c>
      <c r="X235" s="103" t="s">
        <v>31</v>
      </c>
      <c r="Y235" s="104">
        <v>43294</v>
      </c>
      <c r="Z235" s="105">
        <f t="shared" si="58"/>
        <v>78300</v>
      </c>
      <c r="AA235" s="105">
        <v>80000</v>
      </c>
      <c r="AB235" s="106"/>
    </row>
    <row r="236" spans="1:28" ht="33" x14ac:dyDescent="0.25">
      <c r="A236" s="27">
        <v>229</v>
      </c>
      <c r="B236" s="28" t="s">
        <v>1878</v>
      </c>
      <c r="C236" s="29" t="s">
        <v>781</v>
      </c>
      <c r="D236" s="30" t="s">
        <v>668</v>
      </c>
      <c r="E236" s="30" t="s">
        <v>1762</v>
      </c>
      <c r="F236" s="29" t="s">
        <v>782</v>
      </c>
      <c r="G236" s="31" t="s">
        <v>680</v>
      </c>
      <c r="H236" s="31" t="s">
        <v>680</v>
      </c>
      <c r="I236" s="32" t="s">
        <v>680</v>
      </c>
      <c r="J236" s="98" t="s">
        <v>58</v>
      </c>
      <c r="K236" s="98" t="s">
        <v>36</v>
      </c>
      <c r="L236" s="98">
        <v>239</v>
      </c>
      <c r="M236" s="115">
        <v>239</v>
      </c>
      <c r="N236" s="116" t="s">
        <v>669</v>
      </c>
      <c r="O236" s="101">
        <v>48126</v>
      </c>
      <c r="P236" s="101">
        <v>23281.043478260901</v>
      </c>
      <c r="Q236" s="117">
        <v>71400</v>
      </c>
      <c r="R236" s="102">
        <f t="shared" ref="R236:R247" si="59">+P236/1800000*2340000</f>
        <v>30265.35652173917</v>
      </c>
      <c r="S236" s="102">
        <v>0</v>
      </c>
      <c r="T236" s="102">
        <f t="shared" ref="T236:T247" si="60">+O236+R236+S236</f>
        <v>78391.356521739173</v>
      </c>
      <c r="U236" s="102">
        <f t="shared" ref="U236:U247" si="61">ROUNDDOWN(T236,-2)</f>
        <v>78300</v>
      </c>
      <c r="V236" s="103" t="s">
        <v>571</v>
      </c>
      <c r="W236" s="103" t="s">
        <v>570</v>
      </c>
      <c r="X236" s="103" t="s">
        <v>31</v>
      </c>
      <c r="Y236" s="104">
        <v>43294</v>
      </c>
      <c r="Z236" s="105">
        <f t="shared" si="58"/>
        <v>78300</v>
      </c>
      <c r="AA236" s="105">
        <v>80000</v>
      </c>
      <c r="AB236" s="106"/>
    </row>
    <row r="237" spans="1:28" ht="33" x14ac:dyDescent="0.25">
      <c r="A237" s="27">
        <v>230</v>
      </c>
      <c r="B237" s="28" t="s">
        <v>1879</v>
      </c>
      <c r="C237" s="29" t="s">
        <v>765</v>
      </c>
      <c r="D237" s="30" t="s">
        <v>668</v>
      </c>
      <c r="E237" s="30" t="s">
        <v>1762</v>
      </c>
      <c r="F237" s="29" t="s">
        <v>766</v>
      </c>
      <c r="G237" s="31" t="s">
        <v>767</v>
      </c>
      <c r="H237" s="31" t="s">
        <v>767</v>
      </c>
      <c r="I237" s="32" t="s">
        <v>767</v>
      </c>
      <c r="J237" s="98" t="s">
        <v>58</v>
      </c>
      <c r="K237" s="98" t="s">
        <v>36</v>
      </c>
      <c r="L237" s="98">
        <v>239</v>
      </c>
      <c r="M237" s="115">
        <v>239</v>
      </c>
      <c r="N237" s="116" t="s">
        <v>669</v>
      </c>
      <c r="O237" s="101">
        <v>48126</v>
      </c>
      <c r="P237" s="101">
        <v>23281.043478260901</v>
      </c>
      <c r="Q237" s="117">
        <v>71400</v>
      </c>
      <c r="R237" s="102">
        <f t="shared" si="59"/>
        <v>30265.35652173917</v>
      </c>
      <c r="S237" s="102">
        <v>0</v>
      </c>
      <c r="T237" s="102">
        <f t="shared" si="60"/>
        <v>78391.356521739173</v>
      </c>
      <c r="U237" s="102">
        <f t="shared" si="61"/>
        <v>78300</v>
      </c>
      <c r="V237" s="103" t="s">
        <v>571</v>
      </c>
      <c r="W237" s="103" t="s">
        <v>570</v>
      </c>
      <c r="X237" s="103" t="s">
        <v>31</v>
      </c>
      <c r="Y237" s="104">
        <v>43294</v>
      </c>
      <c r="Z237" s="105">
        <f t="shared" ref="Z237:Z247" si="62">U237</f>
        <v>78300</v>
      </c>
      <c r="AA237" s="105">
        <v>80000</v>
      </c>
      <c r="AB237" s="106"/>
    </row>
    <row r="238" spans="1:28" ht="33" x14ac:dyDescent="0.25">
      <c r="A238" s="27">
        <v>231</v>
      </c>
      <c r="B238" s="28" t="s">
        <v>1880</v>
      </c>
      <c r="C238" s="29" t="s">
        <v>723</v>
      </c>
      <c r="D238" s="30" t="s">
        <v>668</v>
      </c>
      <c r="E238" s="30" t="s">
        <v>1762</v>
      </c>
      <c r="F238" s="29" t="s">
        <v>724</v>
      </c>
      <c r="G238" s="31" t="s">
        <v>725</v>
      </c>
      <c r="H238" s="31" t="s">
        <v>725</v>
      </c>
      <c r="I238" s="32" t="s">
        <v>725</v>
      </c>
      <c r="J238" s="98" t="s">
        <v>58</v>
      </c>
      <c r="K238" s="98" t="s">
        <v>36</v>
      </c>
      <c r="L238" s="98">
        <v>239</v>
      </c>
      <c r="M238" s="115">
        <v>239</v>
      </c>
      <c r="N238" s="116" t="s">
        <v>669</v>
      </c>
      <c r="O238" s="101">
        <v>48126</v>
      </c>
      <c r="P238" s="101">
        <v>23281.043478260901</v>
      </c>
      <c r="Q238" s="117">
        <v>71400</v>
      </c>
      <c r="R238" s="102">
        <f t="shared" si="59"/>
        <v>30265.35652173917</v>
      </c>
      <c r="S238" s="102">
        <v>0</v>
      </c>
      <c r="T238" s="102">
        <f t="shared" si="60"/>
        <v>78391.356521739173</v>
      </c>
      <c r="U238" s="102">
        <f t="shared" si="61"/>
        <v>78300</v>
      </c>
      <c r="V238" s="103" t="s">
        <v>571</v>
      </c>
      <c r="W238" s="103" t="s">
        <v>570</v>
      </c>
      <c r="X238" s="103" t="s">
        <v>31</v>
      </c>
      <c r="Y238" s="104">
        <v>43294</v>
      </c>
      <c r="Z238" s="105">
        <f t="shared" si="62"/>
        <v>78300</v>
      </c>
      <c r="AA238" s="105">
        <v>80000</v>
      </c>
      <c r="AB238" s="106"/>
    </row>
    <row r="239" spans="1:28" x14ac:dyDescent="0.25">
      <c r="A239" s="27">
        <v>232</v>
      </c>
      <c r="B239" s="28" t="s">
        <v>1881</v>
      </c>
      <c r="C239" s="29" t="s">
        <v>729</v>
      </c>
      <c r="D239" s="30" t="s">
        <v>668</v>
      </c>
      <c r="E239" s="30" t="s">
        <v>1762</v>
      </c>
      <c r="F239" s="29" t="s">
        <v>730</v>
      </c>
      <c r="G239" s="31" t="s">
        <v>731</v>
      </c>
      <c r="H239" s="31" t="s">
        <v>731</v>
      </c>
      <c r="I239" s="32" t="s">
        <v>731</v>
      </c>
      <c r="J239" s="98" t="s">
        <v>58</v>
      </c>
      <c r="K239" s="98" t="s">
        <v>36</v>
      </c>
      <c r="L239" s="98">
        <v>239</v>
      </c>
      <c r="M239" s="115">
        <v>239</v>
      </c>
      <c r="N239" s="116" t="s">
        <v>669</v>
      </c>
      <c r="O239" s="101">
        <v>48126</v>
      </c>
      <c r="P239" s="101">
        <v>23281.043478260901</v>
      </c>
      <c r="Q239" s="117">
        <v>71400</v>
      </c>
      <c r="R239" s="102">
        <f t="shared" si="59"/>
        <v>30265.35652173917</v>
      </c>
      <c r="S239" s="102">
        <v>0</v>
      </c>
      <c r="T239" s="102">
        <f t="shared" si="60"/>
        <v>78391.356521739173</v>
      </c>
      <c r="U239" s="102">
        <f t="shared" si="61"/>
        <v>78300</v>
      </c>
      <c r="V239" s="103" t="s">
        <v>571</v>
      </c>
      <c r="W239" s="103" t="s">
        <v>570</v>
      </c>
      <c r="X239" s="103" t="s">
        <v>31</v>
      </c>
      <c r="Y239" s="104">
        <v>43294</v>
      </c>
      <c r="Z239" s="105">
        <f t="shared" si="62"/>
        <v>78300</v>
      </c>
      <c r="AA239" s="105">
        <v>80000</v>
      </c>
      <c r="AB239" s="106"/>
    </row>
    <row r="240" spans="1:28" ht="33" x14ac:dyDescent="0.25">
      <c r="A240" s="27">
        <v>233</v>
      </c>
      <c r="B240" s="28" t="s">
        <v>1882</v>
      </c>
      <c r="C240" s="29" t="s">
        <v>691</v>
      </c>
      <c r="D240" s="30" t="s">
        <v>668</v>
      </c>
      <c r="E240" s="30" t="s">
        <v>1762</v>
      </c>
      <c r="F240" s="29" t="s">
        <v>692</v>
      </c>
      <c r="G240" s="31" t="s">
        <v>693</v>
      </c>
      <c r="H240" s="31" t="s">
        <v>693</v>
      </c>
      <c r="I240" s="32" t="s">
        <v>693</v>
      </c>
      <c r="J240" s="98" t="s">
        <v>58</v>
      </c>
      <c r="K240" s="98" t="s">
        <v>36</v>
      </c>
      <c r="L240" s="98">
        <v>239</v>
      </c>
      <c r="M240" s="115">
        <v>239</v>
      </c>
      <c r="N240" s="116" t="s">
        <v>669</v>
      </c>
      <c r="O240" s="101">
        <v>48126</v>
      </c>
      <c r="P240" s="101">
        <v>23281.043478260901</v>
      </c>
      <c r="Q240" s="117">
        <v>71400</v>
      </c>
      <c r="R240" s="102">
        <f t="shared" si="59"/>
        <v>30265.35652173917</v>
      </c>
      <c r="S240" s="102">
        <v>0</v>
      </c>
      <c r="T240" s="102">
        <f t="shared" si="60"/>
        <v>78391.356521739173</v>
      </c>
      <c r="U240" s="102">
        <f t="shared" si="61"/>
        <v>78300</v>
      </c>
      <c r="V240" s="103" t="s">
        <v>571</v>
      </c>
      <c r="W240" s="103" t="s">
        <v>570</v>
      </c>
      <c r="X240" s="103" t="s">
        <v>31</v>
      </c>
      <c r="Y240" s="104">
        <v>43294</v>
      </c>
      <c r="Z240" s="105">
        <f t="shared" si="62"/>
        <v>78300</v>
      </c>
      <c r="AA240" s="105">
        <v>80000</v>
      </c>
      <c r="AB240" s="106"/>
    </row>
    <row r="241" spans="1:28" x14ac:dyDescent="0.25">
      <c r="A241" s="27">
        <v>234</v>
      </c>
      <c r="B241" s="28" t="s">
        <v>1883</v>
      </c>
      <c r="C241" s="29" t="s">
        <v>703</v>
      </c>
      <c r="D241" s="30" t="s">
        <v>668</v>
      </c>
      <c r="E241" s="30" t="s">
        <v>1762</v>
      </c>
      <c r="F241" s="29" t="s">
        <v>704</v>
      </c>
      <c r="G241" s="31" t="s">
        <v>705</v>
      </c>
      <c r="H241" s="31" t="s">
        <v>705</v>
      </c>
      <c r="I241" s="32" t="s">
        <v>705</v>
      </c>
      <c r="J241" s="98" t="s">
        <v>58</v>
      </c>
      <c r="K241" s="98" t="s">
        <v>36</v>
      </c>
      <c r="L241" s="98">
        <v>239</v>
      </c>
      <c r="M241" s="115">
        <v>239</v>
      </c>
      <c r="N241" s="116" t="s">
        <v>669</v>
      </c>
      <c r="O241" s="101">
        <v>48126</v>
      </c>
      <c r="P241" s="101">
        <v>23281.043478260901</v>
      </c>
      <c r="Q241" s="117">
        <v>71400</v>
      </c>
      <c r="R241" s="102">
        <f t="shared" si="59"/>
        <v>30265.35652173917</v>
      </c>
      <c r="S241" s="102">
        <v>0</v>
      </c>
      <c r="T241" s="102">
        <f t="shared" si="60"/>
        <v>78391.356521739173</v>
      </c>
      <c r="U241" s="102">
        <f t="shared" si="61"/>
        <v>78300</v>
      </c>
      <c r="V241" s="103" t="s">
        <v>571</v>
      </c>
      <c r="W241" s="103" t="s">
        <v>570</v>
      </c>
      <c r="X241" s="103" t="s">
        <v>31</v>
      </c>
      <c r="Y241" s="104">
        <v>43294</v>
      </c>
      <c r="Z241" s="105">
        <f t="shared" si="62"/>
        <v>78300</v>
      </c>
      <c r="AA241" s="105">
        <v>80000</v>
      </c>
      <c r="AB241" s="106"/>
    </row>
    <row r="242" spans="1:28" x14ac:dyDescent="0.25">
      <c r="A242" s="27">
        <v>235</v>
      </c>
      <c r="B242" s="28" t="s">
        <v>1884</v>
      </c>
      <c r="C242" s="29" t="s">
        <v>773</v>
      </c>
      <c r="D242" s="30" t="s">
        <v>668</v>
      </c>
      <c r="E242" s="30" t="s">
        <v>1762</v>
      </c>
      <c r="F242" s="29" t="s">
        <v>774</v>
      </c>
      <c r="G242" s="31" t="s">
        <v>775</v>
      </c>
      <c r="H242" s="31" t="s">
        <v>775</v>
      </c>
      <c r="I242" s="32" t="s">
        <v>775</v>
      </c>
      <c r="J242" s="98" t="s">
        <v>58</v>
      </c>
      <c r="K242" s="98" t="s">
        <v>36</v>
      </c>
      <c r="L242" s="98">
        <v>239</v>
      </c>
      <c r="M242" s="115">
        <v>239</v>
      </c>
      <c r="N242" s="116" t="s">
        <v>669</v>
      </c>
      <c r="O242" s="101">
        <v>48126</v>
      </c>
      <c r="P242" s="101">
        <v>23281.043478260901</v>
      </c>
      <c r="Q242" s="117">
        <v>71400</v>
      </c>
      <c r="R242" s="102">
        <f t="shared" si="59"/>
        <v>30265.35652173917</v>
      </c>
      <c r="S242" s="102">
        <v>0</v>
      </c>
      <c r="T242" s="102">
        <f t="shared" si="60"/>
        <v>78391.356521739173</v>
      </c>
      <c r="U242" s="102">
        <f t="shared" si="61"/>
        <v>78300</v>
      </c>
      <c r="V242" s="103" t="s">
        <v>571</v>
      </c>
      <c r="W242" s="103" t="s">
        <v>570</v>
      </c>
      <c r="X242" s="103" t="s">
        <v>31</v>
      </c>
      <c r="Y242" s="104">
        <v>43294</v>
      </c>
      <c r="Z242" s="105">
        <f t="shared" si="62"/>
        <v>78300</v>
      </c>
      <c r="AA242" s="105">
        <v>80000</v>
      </c>
      <c r="AB242" s="106"/>
    </row>
    <row r="243" spans="1:28" ht="33" x14ac:dyDescent="0.25">
      <c r="A243" s="27">
        <v>236</v>
      </c>
      <c r="B243" s="28" t="s">
        <v>1885</v>
      </c>
      <c r="C243" s="29" t="s">
        <v>700</v>
      </c>
      <c r="D243" s="30" t="s">
        <v>668</v>
      </c>
      <c r="E243" s="30" t="s">
        <v>1762</v>
      </c>
      <c r="F243" s="29" t="s">
        <v>701</v>
      </c>
      <c r="G243" s="31" t="s">
        <v>1581</v>
      </c>
      <c r="H243" s="31" t="s">
        <v>1581</v>
      </c>
      <c r="I243" s="32" t="s">
        <v>702</v>
      </c>
      <c r="J243" s="98" t="s">
        <v>58</v>
      </c>
      <c r="K243" s="98" t="s">
        <v>36</v>
      </c>
      <c r="L243" s="98">
        <v>239</v>
      </c>
      <c r="M243" s="115">
        <v>239</v>
      </c>
      <c r="N243" s="116" t="s">
        <v>669</v>
      </c>
      <c r="O243" s="101">
        <v>48126</v>
      </c>
      <c r="P243" s="101">
        <v>23281.043478260901</v>
      </c>
      <c r="Q243" s="117">
        <v>71400</v>
      </c>
      <c r="R243" s="102">
        <f t="shared" si="59"/>
        <v>30265.35652173917</v>
      </c>
      <c r="S243" s="102">
        <v>0</v>
      </c>
      <c r="T243" s="102">
        <f t="shared" si="60"/>
        <v>78391.356521739173</v>
      </c>
      <c r="U243" s="102">
        <f t="shared" si="61"/>
        <v>78300</v>
      </c>
      <c r="V243" s="103" t="s">
        <v>571</v>
      </c>
      <c r="W243" s="103" t="s">
        <v>570</v>
      </c>
      <c r="X243" s="103" t="s">
        <v>31</v>
      </c>
      <c r="Y243" s="104">
        <v>43294</v>
      </c>
      <c r="Z243" s="105">
        <f t="shared" si="62"/>
        <v>78300</v>
      </c>
      <c r="AA243" s="105">
        <v>80000</v>
      </c>
      <c r="AB243" s="106"/>
    </row>
    <row r="244" spans="1:28" ht="33" x14ac:dyDescent="0.25">
      <c r="A244" s="27">
        <v>237</v>
      </c>
      <c r="B244" s="28" t="s">
        <v>1886</v>
      </c>
      <c r="C244" s="29" t="s">
        <v>720</v>
      </c>
      <c r="D244" s="30" t="s">
        <v>668</v>
      </c>
      <c r="E244" s="30" t="s">
        <v>1762</v>
      </c>
      <c r="F244" s="29" t="s">
        <v>721</v>
      </c>
      <c r="G244" s="31" t="s">
        <v>722</v>
      </c>
      <c r="H244" s="31" t="s">
        <v>722</v>
      </c>
      <c r="I244" s="32" t="s">
        <v>722</v>
      </c>
      <c r="J244" s="98" t="s">
        <v>58</v>
      </c>
      <c r="K244" s="98" t="s">
        <v>36</v>
      </c>
      <c r="L244" s="98">
        <v>239</v>
      </c>
      <c r="M244" s="115">
        <v>239</v>
      </c>
      <c r="N244" s="116" t="s">
        <v>669</v>
      </c>
      <c r="O244" s="101">
        <v>48126</v>
      </c>
      <c r="P244" s="101">
        <v>23281.043478260901</v>
      </c>
      <c r="Q244" s="117">
        <v>71400</v>
      </c>
      <c r="R244" s="102">
        <f t="shared" si="59"/>
        <v>30265.35652173917</v>
      </c>
      <c r="S244" s="102">
        <v>0</v>
      </c>
      <c r="T244" s="102">
        <f t="shared" si="60"/>
        <v>78391.356521739173</v>
      </c>
      <c r="U244" s="102">
        <f t="shared" si="61"/>
        <v>78300</v>
      </c>
      <c r="V244" s="103" t="s">
        <v>571</v>
      </c>
      <c r="W244" s="103" t="s">
        <v>570</v>
      </c>
      <c r="X244" s="103" t="s">
        <v>31</v>
      </c>
      <c r="Y244" s="104">
        <v>43294</v>
      </c>
      <c r="Z244" s="105">
        <f t="shared" si="62"/>
        <v>78300</v>
      </c>
      <c r="AA244" s="105">
        <v>80000</v>
      </c>
      <c r="AB244" s="106"/>
    </row>
    <row r="245" spans="1:28" ht="33" x14ac:dyDescent="0.25">
      <c r="A245" s="27">
        <v>238</v>
      </c>
      <c r="B245" s="28" t="s">
        <v>1887</v>
      </c>
      <c r="C245" s="29" t="s">
        <v>753</v>
      </c>
      <c r="D245" s="30" t="s">
        <v>668</v>
      </c>
      <c r="E245" s="30" t="s">
        <v>1762</v>
      </c>
      <c r="F245" s="29" t="s">
        <v>754</v>
      </c>
      <c r="G245" s="31" t="s">
        <v>675</v>
      </c>
      <c r="H245" s="31" t="s">
        <v>675</v>
      </c>
      <c r="I245" s="32" t="s">
        <v>675</v>
      </c>
      <c r="J245" s="98" t="s">
        <v>58</v>
      </c>
      <c r="K245" s="98" t="s">
        <v>36</v>
      </c>
      <c r="L245" s="98">
        <v>239</v>
      </c>
      <c r="M245" s="115">
        <v>239</v>
      </c>
      <c r="N245" s="116" t="s">
        <v>669</v>
      </c>
      <c r="O245" s="101">
        <v>48126</v>
      </c>
      <c r="P245" s="101">
        <v>23281.043478260901</v>
      </c>
      <c r="Q245" s="117">
        <v>71400</v>
      </c>
      <c r="R245" s="102">
        <f t="shared" si="59"/>
        <v>30265.35652173917</v>
      </c>
      <c r="S245" s="102">
        <v>0</v>
      </c>
      <c r="T245" s="102">
        <f t="shared" si="60"/>
        <v>78391.356521739173</v>
      </c>
      <c r="U245" s="102">
        <f t="shared" si="61"/>
        <v>78300</v>
      </c>
      <c r="V245" s="103" t="s">
        <v>571</v>
      </c>
      <c r="W245" s="103" t="s">
        <v>570</v>
      </c>
      <c r="X245" s="103" t="s">
        <v>31</v>
      </c>
      <c r="Y245" s="104">
        <v>43294</v>
      </c>
      <c r="Z245" s="105">
        <f t="shared" si="62"/>
        <v>78300</v>
      </c>
      <c r="AA245" s="105">
        <v>80000</v>
      </c>
      <c r="AB245" s="106"/>
    </row>
    <row r="246" spans="1:28" ht="33" x14ac:dyDescent="0.25">
      <c r="A246" s="27">
        <v>239</v>
      </c>
      <c r="B246" s="28" t="s">
        <v>1888</v>
      </c>
      <c r="C246" s="29" t="s">
        <v>763</v>
      </c>
      <c r="D246" s="30" t="s">
        <v>668</v>
      </c>
      <c r="E246" s="30" t="s">
        <v>1762</v>
      </c>
      <c r="F246" s="29" t="s">
        <v>764</v>
      </c>
      <c r="G246" s="31" t="s">
        <v>684</v>
      </c>
      <c r="H246" s="31" t="s">
        <v>684</v>
      </c>
      <c r="I246" s="32" t="s">
        <v>684</v>
      </c>
      <c r="J246" s="98" t="s">
        <v>58</v>
      </c>
      <c r="K246" s="98" t="s">
        <v>36</v>
      </c>
      <c r="L246" s="98">
        <v>239</v>
      </c>
      <c r="M246" s="115">
        <v>239</v>
      </c>
      <c r="N246" s="116" t="s">
        <v>669</v>
      </c>
      <c r="O246" s="101">
        <v>48126</v>
      </c>
      <c r="P246" s="101">
        <v>23281.043478260901</v>
      </c>
      <c r="Q246" s="117">
        <v>71400</v>
      </c>
      <c r="R246" s="102">
        <f t="shared" si="59"/>
        <v>30265.35652173917</v>
      </c>
      <c r="S246" s="102">
        <v>0</v>
      </c>
      <c r="T246" s="102">
        <f t="shared" si="60"/>
        <v>78391.356521739173</v>
      </c>
      <c r="U246" s="102">
        <f t="shared" si="61"/>
        <v>78300</v>
      </c>
      <c r="V246" s="103" t="s">
        <v>571</v>
      </c>
      <c r="W246" s="103" t="s">
        <v>570</v>
      </c>
      <c r="X246" s="103" t="s">
        <v>31</v>
      </c>
      <c r="Y246" s="104">
        <v>43294</v>
      </c>
      <c r="Z246" s="105">
        <f t="shared" si="62"/>
        <v>78300</v>
      </c>
      <c r="AA246" s="105">
        <v>80000</v>
      </c>
      <c r="AB246" s="106"/>
    </row>
    <row r="247" spans="1:28" ht="33" x14ac:dyDescent="0.25">
      <c r="A247" s="27">
        <v>240</v>
      </c>
      <c r="B247" s="28" t="s">
        <v>1889</v>
      </c>
      <c r="C247" s="29" t="s">
        <v>755</v>
      </c>
      <c r="D247" s="30" t="s">
        <v>668</v>
      </c>
      <c r="E247" s="30" t="s">
        <v>1762</v>
      </c>
      <c r="F247" s="29" t="s">
        <v>756</v>
      </c>
      <c r="G247" s="31" t="s">
        <v>676</v>
      </c>
      <c r="H247" s="31" t="s">
        <v>676</v>
      </c>
      <c r="I247" s="32" t="s">
        <v>676</v>
      </c>
      <c r="J247" s="98" t="s">
        <v>58</v>
      </c>
      <c r="K247" s="98" t="s">
        <v>36</v>
      </c>
      <c r="L247" s="98">
        <v>239</v>
      </c>
      <c r="M247" s="115">
        <v>239</v>
      </c>
      <c r="N247" s="116" t="s">
        <v>669</v>
      </c>
      <c r="O247" s="101">
        <v>48126</v>
      </c>
      <c r="P247" s="101">
        <v>23281.043478260901</v>
      </c>
      <c r="Q247" s="117">
        <v>71400</v>
      </c>
      <c r="R247" s="102">
        <f t="shared" si="59"/>
        <v>30265.35652173917</v>
      </c>
      <c r="S247" s="102">
        <v>0</v>
      </c>
      <c r="T247" s="102">
        <f t="shared" si="60"/>
        <v>78391.356521739173</v>
      </c>
      <c r="U247" s="102">
        <f t="shared" si="61"/>
        <v>78300</v>
      </c>
      <c r="V247" s="103" t="s">
        <v>571</v>
      </c>
      <c r="W247" s="103" t="s">
        <v>570</v>
      </c>
      <c r="X247" s="103" t="s">
        <v>31</v>
      </c>
      <c r="Y247" s="104">
        <v>43294</v>
      </c>
      <c r="Z247" s="105">
        <f t="shared" si="62"/>
        <v>78300</v>
      </c>
      <c r="AA247" s="105">
        <v>80000</v>
      </c>
      <c r="AB247" s="106"/>
    </row>
    <row r="248" spans="1:28" x14ac:dyDescent="0.25">
      <c r="A248" s="27">
        <v>241</v>
      </c>
      <c r="B248" s="28" t="s">
        <v>1890</v>
      </c>
      <c r="C248" s="29" t="s">
        <v>808</v>
      </c>
      <c r="D248" s="30" t="s">
        <v>795</v>
      </c>
      <c r="E248" s="30" t="s">
        <v>1762</v>
      </c>
      <c r="F248" s="29" t="s">
        <v>809</v>
      </c>
      <c r="G248" s="31" t="s">
        <v>798</v>
      </c>
      <c r="H248" s="31" t="s">
        <v>798</v>
      </c>
      <c r="I248" s="32" t="s">
        <v>798</v>
      </c>
      <c r="J248" s="98" t="s">
        <v>58</v>
      </c>
      <c r="K248" s="98" t="s">
        <v>172</v>
      </c>
      <c r="L248" s="98">
        <v>244</v>
      </c>
      <c r="M248" s="99">
        <v>244</v>
      </c>
      <c r="N248" s="100" t="s">
        <v>798</v>
      </c>
      <c r="O248" s="101">
        <v>27000</v>
      </c>
      <c r="P248" s="101">
        <v>7513.04347826087</v>
      </c>
      <c r="Q248" s="102">
        <v>34500</v>
      </c>
      <c r="R248" s="102">
        <f t="shared" ref="R248:R252" si="63">+P248/1800000*2340000</f>
        <v>9766.9565217391319</v>
      </c>
      <c r="S248" s="102">
        <v>0</v>
      </c>
      <c r="T248" s="102">
        <f t="shared" ref="T248:T252" si="64">+O248+R248+S248</f>
        <v>36766.956521739135</v>
      </c>
      <c r="U248" s="102">
        <f t="shared" ref="U248:U252" si="65">ROUNDDOWN(T248,-2)</f>
        <v>36700</v>
      </c>
      <c r="V248" s="103" t="s">
        <v>571</v>
      </c>
      <c r="W248" s="103" t="s">
        <v>570</v>
      </c>
      <c r="X248" s="103" t="s">
        <v>26</v>
      </c>
      <c r="Y248" s="104">
        <v>43294</v>
      </c>
      <c r="Z248" s="105">
        <f t="shared" ref="Z248:Z252" si="66">U248</f>
        <v>36700</v>
      </c>
      <c r="AA248" s="105">
        <v>37300</v>
      </c>
      <c r="AB248" s="106"/>
    </row>
    <row r="249" spans="1:28" ht="33" x14ac:dyDescent="0.25">
      <c r="A249" s="27">
        <v>242</v>
      </c>
      <c r="B249" s="28" t="s">
        <v>1891</v>
      </c>
      <c r="C249" s="29" t="s">
        <v>802</v>
      </c>
      <c r="D249" s="30" t="s">
        <v>795</v>
      </c>
      <c r="E249" s="30" t="s">
        <v>1762</v>
      </c>
      <c r="F249" s="29" t="s">
        <v>803</v>
      </c>
      <c r="G249" s="31" t="s">
        <v>804</v>
      </c>
      <c r="H249" s="31" t="s">
        <v>804</v>
      </c>
      <c r="I249" s="32" t="s">
        <v>804</v>
      </c>
      <c r="J249" s="98" t="s">
        <v>58</v>
      </c>
      <c r="K249" s="98" t="s">
        <v>172</v>
      </c>
      <c r="L249" s="98">
        <v>244</v>
      </c>
      <c r="M249" s="99">
        <v>244</v>
      </c>
      <c r="N249" s="100" t="s">
        <v>798</v>
      </c>
      <c r="O249" s="101">
        <v>27000</v>
      </c>
      <c r="P249" s="101">
        <v>7513.04347826087</v>
      </c>
      <c r="Q249" s="102">
        <v>34500</v>
      </c>
      <c r="R249" s="102">
        <f t="shared" si="63"/>
        <v>9766.9565217391319</v>
      </c>
      <c r="S249" s="102">
        <v>0</v>
      </c>
      <c r="T249" s="102">
        <f t="shared" si="64"/>
        <v>36766.956521739135</v>
      </c>
      <c r="U249" s="102">
        <f t="shared" si="65"/>
        <v>36700</v>
      </c>
      <c r="V249" s="103" t="s">
        <v>571</v>
      </c>
      <c r="W249" s="103" t="s">
        <v>570</v>
      </c>
      <c r="X249" s="103" t="s">
        <v>26</v>
      </c>
      <c r="Y249" s="104">
        <v>43294</v>
      </c>
      <c r="Z249" s="105">
        <f t="shared" si="66"/>
        <v>36700</v>
      </c>
      <c r="AA249" s="105">
        <v>37300</v>
      </c>
      <c r="AB249" s="106"/>
    </row>
    <row r="250" spans="1:28" x14ac:dyDescent="0.25">
      <c r="A250" s="27">
        <v>243</v>
      </c>
      <c r="B250" s="28" t="s">
        <v>1892</v>
      </c>
      <c r="C250" s="29" t="s">
        <v>805</v>
      </c>
      <c r="D250" s="30" t="s">
        <v>795</v>
      </c>
      <c r="E250" s="30" t="s">
        <v>1762</v>
      </c>
      <c r="F250" s="29" t="s">
        <v>806</v>
      </c>
      <c r="G250" s="31" t="s">
        <v>807</v>
      </c>
      <c r="H250" s="31" t="s">
        <v>807</v>
      </c>
      <c r="I250" s="32" t="s">
        <v>807</v>
      </c>
      <c r="J250" s="98" t="s">
        <v>58</v>
      </c>
      <c r="K250" s="98" t="s">
        <v>172</v>
      </c>
      <c r="L250" s="98">
        <v>244</v>
      </c>
      <c r="M250" s="99">
        <v>244</v>
      </c>
      <c r="N250" s="100" t="s">
        <v>798</v>
      </c>
      <c r="O250" s="101">
        <v>27000</v>
      </c>
      <c r="P250" s="101">
        <v>7513.04347826087</v>
      </c>
      <c r="Q250" s="102">
        <v>34500</v>
      </c>
      <c r="R250" s="102">
        <f t="shared" si="63"/>
        <v>9766.9565217391319</v>
      </c>
      <c r="S250" s="102">
        <v>0</v>
      </c>
      <c r="T250" s="102">
        <f t="shared" si="64"/>
        <v>36766.956521739135</v>
      </c>
      <c r="U250" s="102">
        <f t="shared" si="65"/>
        <v>36700</v>
      </c>
      <c r="V250" s="103" t="s">
        <v>571</v>
      </c>
      <c r="W250" s="103" t="s">
        <v>570</v>
      </c>
      <c r="X250" s="103" t="s">
        <v>26</v>
      </c>
      <c r="Y250" s="104">
        <v>43294</v>
      </c>
      <c r="Z250" s="105">
        <f t="shared" si="66"/>
        <v>36700</v>
      </c>
      <c r="AA250" s="105">
        <v>37300</v>
      </c>
      <c r="AB250" s="106"/>
    </row>
    <row r="251" spans="1:28" ht="33" x14ac:dyDescent="0.25">
      <c r="A251" s="27">
        <v>244</v>
      </c>
      <c r="B251" s="28" t="s">
        <v>1893</v>
      </c>
      <c r="C251" s="29" t="s">
        <v>794</v>
      </c>
      <c r="D251" s="30" t="s">
        <v>795</v>
      </c>
      <c r="E251" s="30" t="s">
        <v>1762</v>
      </c>
      <c r="F251" s="29" t="s">
        <v>796</v>
      </c>
      <c r="G251" s="31" t="s">
        <v>797</v>
      </c>
      <c r="H251" s="31" t="s">
        <v>797</v>
      </c>
      <c r="I251" s="32" t="s">
        <v>797</v>
      </c>
      <c r="J251" s="98" t="s">
        <v>58</v>
      </c>
      <c r="K251" s="98" t="s">
        <v>172</v>
      </c>
      <c r="L251" s="98">
        <v>244</v>
      </c>
      <c r="M251" s="99">
        <v>244</v>
      </c>
      <c r="N251" s="100" t="s">
        <v>798</v>
      </c>
      <c r="O251" s="101">
        <v>27000</v>
      </c>
      <c r="P251" s="101">
        <v>7513.04347826087</v>
      </c>
      <c r="Q251" s="102">
        <v>34500</v>
      </c>
      <c r="R251" s="102">
        <f t="shared" si="63"/>
        <v>9766.9565217391319</v>
      </c>
      <c r="S251" s="102">
        <v>0</v>
      </c>
      <c r="T251" s="102">
        <f t="shared" si="64"/>
        <v>36766.956521739135</v>
      </c>
      <c r="U251" s="102">
        <f t="shared" si="65"/>
        <v>36700</v>
      </c>
      <c r="V251" s="103" t="s">
        <v>571</v>
      </c>
      <c r="W251" s="103" t="s">
        <v>570</v>
      </c>
      <c r="X251" s="103" t="s">
        <v>26</v>
      </c>
      <c r="Y251" s="104">
        <v>43294</v>
      </c>
      <c r="Z251" s="105">
        <f t="shared" si="66"/>
        <v>36700</v>
      </c>
      <c r="AA251" s="105">
        <v>37300</v>
      </c>
      <c r="AB251" s="106"/>
    </row>
    <row r="252" spans="1:28" ht="33" x14ac:dyDescent="0.25">
      <c r="A252" s="27">
        <v>245</v>
      </c>
      <c r="B252" s="28" t="s">
        <v>1894</v>
      </c>
      <c r="C252" s="29" t="s">
        <v>799</v>
      </c>
      <c r="D252" s="30" t="s">
        <v>795</v>
      </c>
      <c r="E252" s="30" t="s">
        <v>1762</v>
      </c>
      <c r="F252" s="29" t="s">
        <v>800</v>
      </c>
      <c r="G252" s="31" t="s">
        <v>801</v>
      </c>
      <c r="H252" s="31" t="s">
        <v>801</v>
      </c>
      <c r="I252" s="32" t="s">
        <v>801</v>
      </c>
      <c r="J252" s="98" t="s">
        <v>58</v>
      </c>
      <c r="K252" s="98" t="s">
        <v>172</v>
      </c>
      <c r="L252" s="98">
        <v>244</v>
      </c>
      <c r="M252" s="99">
        <v>244</v>
      </c>
      <c r="N252" s="100" t="s">
        <v>798</v>
      </c>
      <c r="O252" s="101">
        <v>27000</v>
      </c>
      <c r="P252" s="101">
        <v>7513.04347826087</v>
      </c>
      <c r="Q252" s="102">
        <v>34500</v>
      </c>
      <c r="R252" s="102">
        <f t="shared" si="63"/>
        <v>9766.9565217391319</v>
      </c>
      <c r="S252" s="102">
        <v>0</v>
      </c>
      <c r="T252" s="102">
        <f t="shared" si="64"/>
        <v>36766.956521739135</v>
      </c>
      <c r="U252" s="102">
        <f t="shared" si="65"/>
        <v>36700</v>
      </c>
      <c r="V252" s="103" t="s">
        <v>571</v>
      </c>
      <c r="W252" s="103" t="s">
        <v>570</v>
      </c>
      <c r="X252" s="103" t="s">
        <v>26</v>
      </c>
      <c r="Y252" s="104">
        <v>43294</v>
      </c>
      <c r="Z252" s="105">
        <f t="shared" si="66"/>
        <v>36700</v>
      </c>
      <c r="AA252" s="105">
        <v>37300</v>
      </c>
      <c r="AB252" s="106"/>
    </row>
    <row r="253" spans="1:28" ht="31.5" x14ac:dyDescent="0.25">
      <c r="A253" s="27">
        <v>246</v>
      </c>
      <c r="B253" s="28" t="s">
        <v>1895</v>
      </c>
      <c r="C253" s="29" t="s">
        <v>814</v>
      </c>
      <c r="D253" s="30" t="s">
        <v>810</v>
      </c>
      <c r="E253" s="30" t="s">
        <v>1762</v>
      </c>
      <c r="F253" s="29" t="s">
        <v>815</v>
      </c>
      <c r="G253" s="31" t="s">
        <v>813</v>
      </c>
      <c r="H253" s="31" t="s">
        <v>813</v>
      </c>
      <c r="I253" s="32" t="s">
        <v>813</v>
      </c>
      <c r="J253" s="98" t="s">
        <v>58</v>
      </c>
      <c r="K253" s="98"/>
      <c r="L253" s="98">
        <v>261</v>
      </c>
      <c r="M253" s="99">
        <v>261</v>
      </c>
      <c r="N253" s="100" t="s">
        <v>811</v>
      </c>
      <c r="O253" s="101">
        <v>10000</v>
      </c>
      <c r="P253" s="101">
        <v>3130.4347826087001</v>
      </c>
      <c r="Q253" s="102">
        <v>13100</v>
      </c>
      <c r="R253" s="102">
        <f t="shared" ref="R253:R254" si="67">+P253/1800000*2340000</f>
        <v>4069.5652173913099</v>
      </c>
      <c r="S253" s="102">
        <v>0</v>
      </c>
      <c r="T253" s="102">
        <f t="shared" ref="T253:T254" si="68">+O253+R253+S253</f>
        <v>14069.565217391309</v>
      </c>
      <c r="U253" s="102">
        <f t="shared" ref="U253:U254" si="69">ROUNDDOWN(T253,-2)</f>
        <v>14000</v>
      </c>
      <c r="V253" s="103" t="s">
        <v>571</v>
      </c>
      <c r="W253" s="103" t="s">
        <v>570</v>
      </c>
      <c r="X253" s="103" t="s">
        <v>26</v>
      </c>
      <c r="Y253" s="104">
        <v>43294</v>
      </c>
      <c r="Z253" s="105">
        <f t="shared" ref="Z253:Z254" si="70">U253</f>
        <v>14000</v>
      </c>
      <c r="AA253" s="105">
        <v>14200</v>
      </c>
      <c r="AB253" s="106" t="s">
        <v>812</v>
      </c>
    </row>
    <row r="254" spans="1:28" x14ac:dyDescent="0.25">
      <c r="A254" s="27">
        <v>247</v>
      </c>
      <c r="B254" s="28" t="s">
        <v>1896</v>
      </c>
      <c r="C254" s="29" t="s">
        <v>816</v>
      </c>
      <c r="D254" s="30" t="s">
        <v>817</v>
      </c>
      <c r="E254" s="30" t="s">
        <v>1762</v>
      </c>
      <c r="F254" s="29" t="s">
        <v>818</v>
      </c>
      <c r="G254" s="31" t="s">
        <v>819</v>
      </c>
      <c r="H254" s="31" t="s">
        <v>819</v>
      </c>
      <c r="I254" s="32" t="s">
        <v>819</v>
      </c>
      <c r="J254" s="98" t="s">
        <v>58</v>
      </c>
      <c r="K254" s="98"/>
      <c r="L254" s="98">
        <v>268</v>
      </c>
      <c r="M254" s="99">
        <v>268</v>
      </c>
      <c r="N254" s="100" t="s">
        <v>820</v>
      </c>
      <c r="O254" s="101">
        <v>7000</v>
      </c>
      <c r="P254" s="101">
        <v>20347.826086956498</v>
      </c>
      <c r="Q254" s="102">
        <v>27300</v>
      </c>
      <c r="R254" s="102">
        <f t="shared" si="67"/>
        <v>26452.173913043447</v>
      </c>
      <c r="S254" s="102">
        <v>0</v>
      </c>
      <c r="T254" s="102">
        <f t="shared" si="68"/>
        <v>33452.173913043443</v>
      </c>
      <c r="U254" s="102">
        <f t="shared" si="69"/>
        <v>33400</v>
      </c>
      <c r="V254" s="103" t="s">
        <v>571</v>
      </c>
      <c r="W254" s="103" t="s">
        <v>570</v>
      </c>
      <c r="X254" s="103" t="s">
        <v>26</v>
      </c>
      <c r="Y254" s="104">
        <v>43294</v>
      </c>
      <c r="Z254" s="105">
        <f t="shared" si="70"/>
        <v>33400</v>
      </c>
      <c r="AA254" s="105">
        <v>34900</v>
      </c>
      <c r="AB254" s="106"/>
    </row>
    <row r="255" spans="1:28" x14ac:dyDescent="0.25">
      <c r="A255" s="27">
        <v>248</v>
      </c>
      <c r="B255" s="28" t="s">
        <v>1897</v>
      </c>
      <c r="C255" s="29" t="s">
        <v>834</v>
      </c>
      <c r="D255" s="30" t="s">
        <v>821</v>
      </c>
      <c r="E255" s="30" t="s">
        <v>1762</v>
      </c>
      <c r="F255" s="29" t="s">
        <v>835</v>
      </c>
      <c r="G255" s="31" t="s">
        <v>836</v>
      </c>
      <c r="H255" s="31" t="s">
        <v>836</v>
      </c>
      <c r="I255" s="32" t="s">
        <v>836</v>
      </c>
      <c r="J255" s="98" t="s">
        <v>58</v>
      </c>
      <c r="K255" s="98" t="s">
        <v>36</v>
      </c>
      <c r="L255" s="98">
        <v>280</v>
      </c>
      <c r="M255" s="99">
        <v>280</v>
      </c>
      <c r="N255" s="100" t="s">
        <v>822</v>
      </c>
      <c r="O255" s="101">
        <v>47000</v>
      </c>
      <c r="P255" s="101">
        <v>23165.217391304301</v>
      </c>
      <c r="Q255" s="102">
        <v>70100</v>
      </c>
      <c r="R255" s="102">
        <f t="shared" ref="R255:R280" si="71">+P255/1800000*2340000</f>
        <v>30114.78260869559</v>
      </c>
      <c r="S255" s="102">
        <v>0</v>
      </c>
      <c r="T255" s="102">
        <f t="shared" ref="T255:T280" si="72">+O255+R255+S255</f>
        <v>77114.78260869559</v>
      </c>
      <c r="U255" s="102">
        <f t="shared" ref="U255:U280" si="73">ROUNDDOWN(T255,-2)</f>
        <v>77100</v>
      </c>
      <c r="V255" s="103" t="s">
        <v>571</v>
      </c>
      <c r="W255" s="103" t="s">
        <v>570</v>
      </c>
      <c r="X255" s="103" t="s">
        <v>26</v>
      </c>
      <c r="Y255" s="104">
        <v>43294</v>
      </c>
      <c r="Z255" s="105">
        <f t="shared" ref="Z255:Z281" si="74">U255</f>
        <v>77100</v>
      </c>
      <c r="AA255" s="105">
        <v>78800</v>
      </c>
      <c r="AB255" s="106" t="s">
        <v>823</v>
      </c>
    </row>
    <row r="256" spans="1:28" ht="33" x14ac:dyDescent="0.25">
      <c r="A256" s="27">
        <v>249</v>
      </c>
      <c r="B256" s="28" t="s">
        <v>1898</v>
      </c>
      <c r="C256" s="29" t="s">
        <v>863</v>
      </c>
      <c r="D256" s="30" t="s">
        <v>821</v>
      </c>
      <c r="E256" s="30" t="s">
        <v>1762</v>
      </c>
      <c r="F256" s="29" t="s">
        <v>864</v>
      </c>
      <c r="G256" s="31" t="s">
        <v>865</v>
      </c>
      <c r="H256" s="31" t="s">
        <v>865</v>
      </c>
      <c r="I256" s="32" t="s">
        <v>865</v>
      </c>
      <c r="J256" s="98" t="s">
        <v>58</v>
      </c>
      <c r="K256" s="98" t="s">
        <v>36</v>
      </c>
      <c r="L256" s="98">
        <v>280</v>
      </c>
      <c r="M256" s="99">
        <v>280</v>
      </c>
      <c r="N256" s="100" t="s">
        <v>822</v>
      </c>
      <c r="O256" s="101">
        <v>47000</v>
      </c>
      <c r="P256" s="101">
        <v>23165.217391304301</v>
      </c>
      <c r="Q256" s="102">
        <v>70100</v>
      </c>
      <c r="R256" s="102">
        <f t="shared" si="71"/>
        <v>30114.78260869559</v>
      </c>
      <c r="S256" s="102">
        <v>0</v>
      </c>
      <c r="T256" s="102">
        <f t="shared" si="72"/>
        <v>77114.78260869559</v>
      </c>
      <c r="U256" s="102">
        <f t="shared" si="73"/>
        <v>77100</v>
      </c>
      <c r="V256" s="103" t="s">
        <v>571</v>
      </c>
      <c r="W256" s="103" t="s">
        <v>570</v>
      </c>
      <c r="X256" s="103" t="s">
        <v>26</v>
      </c>
      <c r="Y256" s="104">
        <v>43294</v>
      </c>
      <c r="Z256" s="105">
        <f t="shared" si="74"/>
        <v>77100</v>
      </c>
      <c r="AA256" s="105">
        <v>78800</v>
      </c>
      <c r="AB256" s="106" t="s">
        <v>823</v>
      </c>
    </row>
    <row r="257" spans="1:28" ht="33" x14ac:dyDescent="0.25">
      <c r="A257" s="27">
        <v>250</v>
      </c>
      <c r="B257" s="28" t="s">
        <v>1899</v>
      </c>
      <c r="C257" s="29" t="s">
        <v>860</v>
      </c>
      <c r="D257" s="30" t="s">
        <v>821</v>
      </c>
      <c r="E257" s="30" t="s">
        <v>1762</v>
      </c>
      <c r="F257" s="29" t="s">
        <v>861</v>
      </c>
      <c r="G257" s="31" t="s">
        <v>862</v>
      </c>
      <c r="H257" s="31" t="s">
        <v>862</v>
      </c>
      <c r="I257" s="32" t="s">
        <v>862</v>
      </c>
      <c r="J257" s="98" t="s">
        <v>58</v>
      </c>
      <c r="K257" s="98" t="s">
        <v>36</v>
      </c>
      <c r="L257" s="98">
        <v>280</v>
      </c>
      <c r="M257" s="99">
        <v>280</v>
      </c>
      <c r="N257" s="100" t="s">
        <v>822</v>
      </c>
      <c r="O257" s="101">
        <v>47000</v>
      </c>
      <c r="P257" s="101">
        <v>23165.217391304301</v>
      </c>
      <c r="Q257" s="102">
        <v>70100</v>
      </c>
      <c r="R257" s="102">
        <f t="shared" si="71"/>
        <v>30114.78260869559</v>
      </c>
      <c r="S257" s="102">
        <v>0</v>
      </c>
      <c r="T257" s="102">
        <f t="shared" si="72"/>
        <v>77114.78260869559</v>
      </c>
      <c r="U257" s="102">
        <f t="shared" si="73"/>
        <v>77100</v>
      </c>
      <c r="V257" s="103" t="s">
        <v>571</v>
      </c>
      <c r="W257" s="103" t="s">
        <v>570</v>
      </c>
      <c r="X257" s="103" t="s">
        <v>26</v>
      </c>
      <c r="Y257" s="104">
        <v>43294</v>
      </c>
      <c r="Z257" s="105">
        <f t="shared" si="74"/>
        <v>77100</v>
      </c>
      <c r="AA257" s="105">
        <v>78800</v>
      </c>
      <c r="AB257" s="106" t="s">
        <v>823</v>
      </c>
    </row>
    <row r="258" spans="1:28" ht="33" x14ac:dyDescent="0.25">
      <c r="A258" s="27">
        <v>251</v>
      </c>
      <c r="B258" s="28" t="s">
        <v>1900</v>
      </c>
      <c r="C258" s="29" t="s">
        <v>929</v>
      </c>
      <c r="D258" s="30" t="s">
        <v>821</v>
      </c>
      <c r="E258" s="30" t="s">
        <v>1762</v>
      </c>
      <c r="F258" s="29" t="s">
        <v>930</v>
      </c>
      <c r="G258" s="31" t="s">
        <v>931</v>
      </c>
      <c r="H258" s="31" t="s">
        <v>931</v>
      </c>
      <c r="I258" s="32" t="s">
        <v>931</v>
      </c>
      <c r="J258" s="98" t="s">
        <v>58</v>
      </c>
      <c r="K258" s="98" t="s">
        <v>36</v>
      </c>
      <c r="L258" s="98">
        <v>280</v>
      </c>
      <c r="M258" s="99">
        <v>280</v>
      </c>
      <c r="N258" s="100" t="s">
        <v>822</v>
      </c>
      <c r="O258" s="101">
        <v>47000</v>
      </c>
      <c r="P258" s="101">
        <v>23165.217391304301</v>
      </c>
      <c r="Q258" s="102">
        <v>70100</v>
      </c>
      <c r="R258" s="102">
        <f t="shared" si="71"/>
        <v>30114.78260869559</v>
      </c>
      <c r="S258" s="102">
        <v>0</v>
      </c>
      <c r="T258" s="102">
        <f t="shared" si="72"/>
        <v>77114.78260869559</v>
      </c>
      <c r="U258" s="102">
        <f t="shared" si="73"/>
        <v>77100</v>
      </c>
      <c r="V258" s="103" t="s">
        <v>571</v>
      </c>
      <c r="W258" s="103" t="s">
        <v>570</v>
      </c>
      <c r="X258" s="103" t="s">
        <v>26</v>
      </c>
      <c r="Y258" s="104">
        <v>43294</v>
      </c>
      <c r="Z258" s="105">
        <f t="shared" si="74"/>
        <v>77100</v>
      </c>
      <c r="AA258" s="105">
        <v>78800</v>
      </c>
      <c r="AB258" s="106" t="s">
        <v>823</v>
      </c>
    </row>
    <row r="259" spans="1:28" ht="33" x14ac:dyDescent="0.25">
      <c r="A259" s="27">
        <v>252</v>
      </c>
      <c r="B259" s="28" t="s">
        <v>1901</v>
      </c>
      <c r="C259" s="29" t="s">
        <v>845</v>
      </c>
      <c r="D259" s="30" t="s">
        <v>821</v>
      </c>
      <c r="E259" s="30" t="s">
        <v>1762</v>
      </c>
      <c r="F259" s="29" t="s">
        <v>846</v>
      </c>
      <c r="G259" s="31" t="s">
        <v>847</v>
      </c>
      <c r="H259" s="31" t="s">
        <v>847</v>
      </c>
      <c r="I259" s="32" t="s">
        <v>847</v>
      </c>
      <c r="J259" s="98" t="s">
        <v>58</v>
      </c>
      <c r="K259" s="98" t="s">
        <v>36</v>
      </c>
      <c r="L259" s="98">
        <v>280</v>
      </c>
      <c r="M259" s="99">
        <v>280</v>
      </c>
      <c r="N259" s="100" t="s">
        <v>822</v>
      </c>
      <c r="O259" s="101">
        <v>47000</v>
      </c>
      <c r="P259" s="101">
        <v>23165.217391304301</v>
      </c>
      <c r="Q259" s="102">
        <v>70100</v>
      </c>
      <c r="R259" s="102">
        <f t="shared" si="71"/>
        <v>30114.78260869559</v>
      </c>
      <c r="S259" s="102">
        <v>0</v>
      </c>
      <c r="T259" s="102">
        <f t="shared" si="72"/>
        <v>77114.78260869559</v>
      </c>
      <c r="U259" s="102">
        <f t="shared" si="73"/>
        <v>77100</v>
      </c>
      <c r="V259" s="103" t="s">
        <v>571</v>
      </c>
      <c r="W259" s="103" t="s">
        <v>570</v>
      </c>
      <c r="X259" s="103" t="s">
        <v>26</v>
      </c>
      <c r="Y259" s="104">
        <v>43294</v>
      </c>
      <c r="Z259" s="105">
        <f t="shared" si="74"/>
        <v>77100</v>
      </c>
      <c r="AA259" s="105">
        <v>78800</v>
      </c>
      <c r="AB259" s="106" t="s">
        <v>823</v>
      </c>
    </row>
    <row r="260" spans="1:28" x14ac:dyDescent="0.25">
      <c r="A260" s="27">
        <v>253</v>
      </c>
      <c r="B260" s="28" t="s">
        <v>1902</v>
      </c>
      <c r="C260" s="29" t="s">
        <v>878</v>
      </c>
      <c r="D260" s="30" t="s">
        <v>821</v>
      </c>
      <c r="E260" s="30" t="s">
        <v>1762</v>
      </c>
      <c r="F260" s="29" t="s">
        <v>879</v>
      </c>
      <c r="G260" s="31" t="s">
        <v>832</v>
      </c>
      <c r="H260" s="31" t="s">
        <v>832</v>
      </c>
      <c r="I260" s="32" t="s">
        <v>832</v>
      </c>
      <c r="J260" s="98" t="s">
        <v>58</v>
      </c>
      <c r="K260" s="98" t="s">
        <v>36</v>
      </c>
      <c r="L260" s="98">
        <v>280</v>
      </c>
      <c r="M260" s="99">
        <v>280</v>
      </c>
      <c r="N260" s="100" t="s">
        <v>822</v>
      </c>
      <c r="O260" s="101">
        <v>47000</v>
      </c>
      <c r="P260" s="101">
        <v>23165.217391304301</v>
      </c>
      <c r="Q260" s="102">
        <v>70100</v>
      </c>
      <c r="R260" s="102">
        <f t="shared" si="71"/>
        <v>30114.78260869559</v>
      </c>
      <c r="S260" s="102">
        <v>0</v>
      </c>
      <c r="T260" s="102">
        <f t="shared" si="72"/>
        <v>77114.78260869559</v>
      </c>
      <c r="U260" s="102">
        <f t="shared" si="73"/>
        <v>77100</v>
      </c>
      <c r="V260" s="103" t="s">
        <v>571</v>
      </c>
      <c r="W260" s="103" t="s">
        <v>570</v>
      </c>
      <c r="X260" s="103" t="s">
        <v>26</v>
      </c>
      <c r="Y260" s="104">
        <v>43294</v>
      </c>
      <c r="Z260" s="105">
        <f t="shared" si="74"/>
        <v>77100</v>
      </c>
      <c r="AA260" s="105">
        <v>78800</v>
      </c>
      <c r="AB260" s="106" t="s">
        <v>823</v>
      </c>
    </row>
    <row r="261" spans="1:28" ht="33" x14ac:dyDescent="0.25">
      <c r="A261" s="27">
        <v>254</v>
      </c>
      <c r="B261" s="28" t="s">
        <v>1903</v>
      </c>
      <c r="C261" s="29" t="s">
        <v>895</v>
      </c>
      <c r="D261" s="30" t="s">
        <v>821</v>
      </c>
      <c r="E261" s="30" t="s">
        <v>1762</v>
      </c>
      <c r="F261" s="29" t="s">
        <v>896</v>
      </c>
      <c r="G261" s="31" t="s">
        <v>897</v>
      </c>
      <c r="H261" s="31" t="s">
        <v>897</v>
      </c>
      <c r="I261" s="32" t="s">
        <v>897</v>
      </c>
      <c r="J261" s="98" t="s">
        <v>58</v>
      </c>
      <c r="K261" s="98" t="s">
        <v>36</v>
      </c>
      <c r="L261" s="98">
        <v>280</v>
      </c>
      <c r="M261" s="99">
        <v>280</v>
      </c>
      <c r="N261" s="100" t="s">
        <v>822</v>
      </c>
      <c r="O261" s="101">
        <v>47000</v>
      </c>
      <c r="P261" s="101">
        <v>23165.217391304301</v>
      </c>
      <c r="Q261" s="102">
        <v>70100</v>
      </c>
      <c r="R261" s="102">
        <f t="shared" si="71"/>
        <v>30114.78260869559</v>
      </c>
      <c r="S261" s="102">
        <v>0</v>
      </c>
      <c r="T261" s="102">
        <f t="shared" si="72"/>
        <v>77114.78260869559</v>
      </c>
      <c r="U261" s="102">
        <f t="shared" si="73"/>
        <v>77100</v>
      </c>
      <c r="V261" s="103" t="s">
        <v>571</v>
      </c>
      <c r="W261" s="103" t="s">
        <v>570</v>
      </c>
      <c r="X261" s="103" t="s">
        <v>26</v>
      </c>
      <c r="Y261" s="104">
        <v>43294</v>
      </c>
      <c r="Z261" s="105">
        <f t="shared" si="74"/>
        <v>77100</v>
      </c>
      <c r="AA261" s="105">
        <v>78800</v>
      </c>
      <c r="AB261" s="106" t="s">
        <v>823</v>
      </c>
    </row>
    <row r="262" spans="1:28" ht="33" x14ac:dyDescent="0.25">
      <c r="A262" s="27">
        <v>255</v>
      </c>
      <c r="B262" s="28" t="s">
        <v>1904</v>
      </c>
      <c r="C262" s="29" t="s">
        <v>919</v>
      </c>
      <c r="D262" s="30" t="s">
        <v>821</v>
      </c>
      <c r="E262" s="30" t="s">
        <v>1762</v>
      </c>
      <c r="F262" s="29" t="s">
        <v>920</v>
      </c>
      <c r="G262" s="31" t="s">
        <v>921</v>
      </c>
      <c r="H262" s="31" t="s">
        <v>921</v>
      </c>
      <c r="I262" s="32" t="s">
        <v>921</v>
      </c>
      <c r="J262" s="98" t="s">
        <v>58</v>
      </c>
      <c r="K262" s="98" t="s">
        <v>36</v>
      </c>
      <c r="L262" s="98">
        <v>280</v>
      </c>
      <c r="M262" s="99">
        <v>280</v>
      </c>
      <c r="N262" s="100" t="s">
        <v>822</v>
      </c>
      <c r="O262" s="101">
        <v>47000</v>
      </c>
      <c r="P262" s="101">
        <v>23165.217391304301</v>
      </c>
      <c r="Q262" s="102">
        <v>70100</v>
      </c>
      <c r="R262" s="102">
        <f t="shared" si="71"/>
        <v>30114.78260869559</v>
      </c>
      <c r="S262" s="102">
        <v>0</v>
      </c>
      <c r="T262" s="102">
        <f t="shared" si="72"/>
        <v>77114.78260869559</v>
      </c>
      <c r="U262" s="102">
        <f t="shared" si="73"/>
        <v>77100</v>
      </c>
      <c r="V262" s="103" t="s">
        <v>571</v>
      </c>
      <c r="W262" s="103" t="s">
        <v>570</v>
      </c>
      <c r="X262" s="103" t="s">
        <v>26</v>
      </c>
      <c r="Y262" s="104">
        <v>43294</v>
      </c>
      <c r="Z262" s="105">
        <f t="shared" si="74"/>
        <v>77100</v>
      </c>
      <c r="AA262" s="105">
        <v>78800</v>
      </c>
      <c r="AB262" s="106" t="s">
        <v>823</v>
      </c>
    </row>
    <row r="263" spans="1:28" x14ac:dyDescent="0.25">
      <c r="A263" s="27">
        <v>256</v>
      </c>
      <c r="B263" s="28" t="s">
        <v>1905</v>
      </c>
      <c r="C263" s="29" t="s">
        <v>924</v>
      </c>
      <c r="D263" s="30" t="s">
        <v>821</v>
      </c>
      <c r="E263" s="30" t="s">
        <v>1762</v>
      </c>
      <c r="F263" s="29" t="s">
        <v>925</v>
      </c>
      <c r="G263" s="31" t="s">
        <v>830</v>
      </c>
      <c r="H263" s="31" t="s">
        <v>830</v>
      </c>
      <c r="I263" s="32" t="s">
        <v>830</v>
      </c>
      <c r="J263" s="98" t="s">
        <v>58</v>
      </c>
      <c r="K263" s="98" t="s">
        <v>36</v>
      </c>
      <c r="L263" s="98">
        <v>280</v>
      </c>
      <c r="M263" s="99">
        <v>280</v>
      </c>
      <c r="N263" s="100" t="s">
        <v>822</v>
      </c>
      <c r="O263" s="101">
        <v>47000</v>
      </c>
      <c r="P263" s="101">
        <v>23165.217391304301</v>
      </c>
      <c r="Q263" s="102">
        <v>70100</v>
      </c>
      <c r="R263" s="102">
        <f t="shared" si="71"/>
        <v>30114.78260869559</v>
      </c>
      <c r="S263" s="102">
        <v>0</v>
      </c>
      <c r="T263" s="102">
        <f t="shared" si="72"/>
        <v>77114.78260869559</v>
      </c>
      <c r="U263" s="102">
        <f t="shared" si="73"/>
        <v>77100</v>
      </c>
      <c r="V263" s="103" t="s">
        <v>571</v>
      </c>
      <c r="W263" s="103" t="s">
        <v>570</v>
      </c>
      <c r="X263" s="103" t="s">
        <v>26</v>
      </c>
      <c r="Y263" s="104">
        <v>43294</v>
      </c>
      <c r="Z263" s="105">
        <f t="shared" si="74"/>
        <v>77100</v>
      </c>
      <c r="AA263" s="105">
        <v>78800</v>
      </c>
      <c r="AB263" s="106" t="s">
        <v>823</v>
      </c>
    </row>
    <row r="264" spans="1:28" x14ac:dyDescent="0.25">
      <c r="A264" s="27">
        <v>257</v>
      </c>
      <c r="B264" s="28" t="s">
        <v>1906</v>
      </c>
      <c r="C264" s="29" t="s">
        <v>911</v>
      </c>
      <c r="D264" s="30" t="s">
        <v>821</v>
      </c>
      <c r="E264" s="30" t="s">
        <v>1762</v>
      </c>
      <c r="F264" s="29" t="s">
        <v>912</v>
      </c>
      <c r="G264" s="31" t="s">
        <v>833</v>
      </c>
      <c r="H264" s="31" t="s">
        <v>833</v>
      </c>
      <c r="I264" s="32" t="s">
        <v>833</v>
      </c>
      <c r="J264" s="98" t="s">
        <v>58</v>
      </c>
      <c r="K264" s="98" t="s">
        <v>36</v>
      </c>
      <c r="L264" s="98">
        <v>280</v>
      </c>
      <c r="M264" s="99">
        <v>280</v>
      </c>
      <c r="N264" s="100" t="s">
        <v>822</v>
      </c>
      <c r="O264" s="101">
        <v>47000</v>
      </c>
      <c r="P264" s="101">
        <v>23165.217391304301</v>
      </c>
      <c r="Q264" s="102">
        <v>70100</v>
      </c>
      <c r="R264" s="102">
        <f t="shared" si="71"/>
        <v>30114.78260869559</v>
      </c>
      <c r="S264" s="102">
        <v>0</v>
      </c>
      <c r="T264" s="102">
        <f t="shared" si="72"/>
        <v>77114.78260869559</v>
      </c>
      <c r="U264" s="102">
        <f t="shared" si="73"/>
        <v>77100</v>
      </c>
      <c r="V264" s="103" t="s">
        <v>571</v>
      </c>
      <c r="W264" s="103" t="s">
        <v>570</v>
      </c>
      <c r="X264" s="103" t="s">
        <v>26</v>
      </c>
      <c r="Y264" s="104">
        <v>43294</v>
      </c>
      <c r="Z264" s="105">
        <f t="shared" si="74"/>
        <v>77100</v>
      </c>
      <c r="AA264" s="105">
        <v>78800</v>
      </c>
      <c r="AB264" s="106" t="s">
        <v>823</v>
      </c>
    </row>
    <row r="265" spans="1:28" ht="33" x14ac:dyDescent="0.25">
      <c r="A265" s="27">
        <v>258</v>
      </c>
      <c r="B265" s="28" t="s">
        <v>1907</v>
      </c>
      <c r="C265" s="29" t="s">
        <v>882</v>
      </c>
      <c r="D265" s="30" t="s">
        <v>821</v>
      </c>
      <c r="E265" s="30" t="s">
        <v>1762</v>
      </c>
      <c r="F265" s="29" t="s">
        <v>883</v>
      </c>
      <c r="G265" s="31" t="s">
        <v>884</v>
      </c>
      <c r="H265" s="31" t="s">
        <v>884</v>
      </c>
      <c r="I265" s="32" t="s">
        <v>884</v>
      </c>
      <c r="J265" s="98" t="s">
        <v>58</v>
      </c>
      <c r="K265" s="98" t="s">
        <v>36</v>
      </c>
      <c r="L265" s="98">
        <v>280</v>
      </c>
      <c r="M265" s="99">
        <v>280</v>
      </c>
      <c r="N265" s="100" t="s">
        <v>822</v>
      </c>
      <c r="O265" s="101">
        <v>47000</v>
      </c>
      <c r="P265" s="101">
        <v>23165.217391304301</v>
      </c>
      <c r="Q265" s="102">
        <v>70100</v>
      </c>
      <c r="R265" s="102">
        <f t="shared" si="71"/>
        <v>30114.78260869559</v>
      </c>
      <c r="S265" s="102">
        <v>0</v>
      </c>
      <c r="T265" s="102">
        <f t="shared" si="72"/>
        <v>77114.78260869559</v>
      </c>
      <c r="U265" s="102">
        <f t="shared" si="73"/>
        <v>77100</v>
      </c>
      <c r="V265" s="103" t="s">
        <v>571</v>
      </c>
      <c r="W265" s="103" t="s">
        <v>570</v>
      </c>
      <c r="X265" s="103" t="s">
        <v>26</v>
      </c>
      <c r="Y265" s="104">
        <v>43294</v>
      </c>
      <c r="Z265" s="105">
        <f t="shared" si="74"/>
        <v>77100</v>
      </c>
      <c r="AA265" s="105">
        <v>78800</v>
      </c>
      <c r="AB265" s="106" t="s">
        <v>823</v>
      </c>
    </row>
    <row r="266" spans="1:28" ht="33" x14ac:dyDescent="0.25">
      <c r="A266" s="27">
        <v>259</v>
      </c>
      <c r="B266" s="28" t="s">
        <v>1908</v>
      </c>
      <c r="C266" s="29" t="s">
        <v>885</v>
      </c>
      <c r="D266" s="30" t="s">
        <v>821</v>
      </c>
      <c r="E266" s="30" t="s">
        <v>1762</v>
      </c>
      <c r="F266" s="29" t="s">
        <v>886</v>
      </c>
      <c r="G266" s="31" t="s">
        <v>828</v>
      </c>
      <c r="H266" s="31" t="s">
        <v>828</v>
      </c>
      <c r="I266" s="32" t="s">
        <v>828</v>
      </c>
      <c r="J266" s="98" t="s">
        <v>58</v>
      </c>
      <c r="K266" s="98" t="s">
        <v>36</v>
      </c>
      <c r="L266" s="98">
        <v>280</v>
      </c>
      <c r="M266" s="99">
        <v>280</v>
      </c>
      <c r="N266" s="100" t="s">
        <v>822</v>
      </c>
      <c r="O266" s="101">
        <v>47000</v>
      </c>
      <c r="P266" s="101">
        <v>23165.217391304301</v>
      </c>
      <c r="Q266" s="102">
        <v>70100</v>
      </c>
      <c r="R266" s="102">
        <f t="shared" si="71"/>
        <v>30114.78260869559</v>
      </c>
      <c r="S266" s="102">
        <v>0</v>
      </c>
      <c r="T266" s="102">
        <f t="shared" si="72"/>
        <v>77114.78260869559</v>
      </c>
      <c r="U266" s="102">
        <f t="shared" si="73"/>
        <v>77100</v>
      </c>
      <c r="V266" s="103" t="s">
        <v>571</v>
      </c>
      <c r="W266" s="103" t="s">
        <v>570</v>
      </c>
      <c r="X266" s="103" t="s">
        <v>26</v>
      </c>
      <c r="Y266" s="104">
        <v>43294</v>
      </c>
      <c r="Z266" s="105">
        <f t="shared" si="74"/>
        <v>77100</v>
      </c>
      <c r="AA266" s="105">
        <v>78800</v>
      </c>
      <c r="AB266" s="106" t="s">
        <v>823</v>
      </c>
    </row>
    <row r="267" spans="1:28" ht="33" x14ac:dyDescent="0.25">
      <c r="A267" s="27">
        <v>260</v>
      </c>
      <c r="B267" s="28" t="s">
        <v>1909</v>
      </c>
      <c r="C267" s="29" t="s">
        <v>854</v>
      </c>
      <c r="D267" s="30" t="s">
        <v>821</v>
      </c>
      <c r="E267" s="30" t="s">
        <v>1762</v>
      </c>
      <c r="F267" s="29" t="s">
        <v>855</v>
      </c>
      <c r="G267" s="31" t="s">
        <v>856</v>
      </c>
      <c r="H267" s="31" t="s">
        <v>856</v>
      </c>
      <c r="I267" s="32" t="s">
        <v>856</v>
      </c>
      <c r="J267" s="98" t="s">
        <v>58</v>
      </c>
      <c r="K267" s="98" t="s">
        <v>36</v>
      </c>
      <c r="L267" s="98">
        <v>280</v>
      </c>
      <c r="M267" s="99">
        <v>280</v>
      </c>
      <c r="N267" s="100" t="s">
        <v>822</v>
      </c>
      <c r="O267" s="101">
        <v>47000</v>
      </c>
      <c r="P267" s="101">
        <v>23165.217391304301</v>
      </c>
      <c r="Q267" s="102">
        <v>70100</v>
      </c>
      <c r="R267" s="102">
        <f t="shared" si="71"/>
        <v>30114.78260869559</v>
      </c>
      <c r="S267" s="102">
        <v>0</v>
      </c>
      <c r="T267" s="102">
        <f t="shared" si="72"/>
        <v>77114.78260869559</v>
      </c>
      <c r="U267" s="102">
        <f t="shared" si="73"/>
        <v>77100</v>
      </c>
      <c r="V267" s="103" t="s">
        <v>571</v>
      </c>
      <c r="W267" s="103" t="s">
        <v>570</v>
      </c>
      <c r="X267" s="103" t="s">
        <v>26</v>
      </c>
      <c r="Y267" s="104">
        <v>43294</v>
      </c>
      <c r="Z267" s="105">
        <f t="shared" si="74"/>
        <v>77100</v>
      </c>
      <c r="AA267" s="105">
        <v>78800</v>
      </c>
      <c r="AB267" s="106" t="s">
        <v>823</v>
      </c>
    </row>
    <row r="268" spans="1:28" ht="33" x14ac:dyDescent="0.25">
      <c r="A268" s="27">
        <v>261</v>
      </c>
      <c r="B268" s="28" t="s">
        <v>1910</v>
      </c>
      <c r="C268" s="29" t="s">
        <v>837</v>
      </c>
      <c r="D268" s="30" t="s">
        <v>821</v>
      </c>
      <c r="E268" s="30" t="s">
        <v>1762</v>
      </c>
      <c r="F268" s="29" t="s">
        <v>838</v>
      </c>
      <c r="G268" s="31" t="s">
        <v>839</v>
      </c>
      <c r="H268" s="31" t="s">
        <v>839</v>
      </c>
      <c r="I268" s="32" t="s">
        <v>839</v>
      </c>
      <c r="J268" s="98" t="s">
        <v>58</v>
      </c>
      <c r="K268" s="98" t="s">
        <v>36</v>
      </c>
      <c r="L268" s="98">
        <v>280</v>
      </c>
      <c r="M268" s="99">
        <v>280</v>
      </c>
      <c r="N268" s="100" t="s">
        <v>822</v>
      </c>
      <c r="O268" s="101">
        <v>47000</v>
      </c>
      <c r="P268" s="101">
        <v>23165.217391304301</v>
      </c>
      <c r="Q268" s="102">
        <v>70100</v>
      </c>
      <c r="R268" s="102">
        <f t="shared" si="71"/>
        <v>30114.78260869559</v>
      </c>
      <c r="S268" s="102">
        <v>0</v>
      </c>
      <c r="T268" s="102">
        <f t="shared" si="72"/>
        <v>77114.78260869559</v>
      </c>
      <c r="U268" s="102">
        <f t="shared" si="73"/>
        <v>77100</v>
      </c>
      <c r="V268" s="103" t="s">
        <v>571</v>
      </c>
      <c r="W268" s="103" t="s">
        <v>570</v>
      </c>
      <c r="X268" s="103" t="s">
        <v>26</v>
      </c>
      <c r="Y268" s="104">
        <v>43294</v>
      </c>
      <c r="Z268" s="105">
        <f t="shared" si="74"/>
        <v>77100</v>
      </c>
      <c r="AA268" s="105">
        <v>78800</v>
      </c>
      <c r="AB268" s="106" t="s">
        <v>823</v>
      </c>
    </row>
    <row r="269" spans="1:28" ht="33" x14ac:dyDescent="0.25">
      <c r="A269" s="27">
        <v>262</v>
      </c>
      <c r="B269" s="28" t="s">
        <v>1911</v>
      </c>
      <c r="C269" s="29" t="s">
        <v>880</v>
      </c>
      <c r="D269" s="30" t="s">
        <v>821</v>
      </c>
      <c r="E269" s="30" t="s">
        <v>1762</v>
      </c>
      <c r="F269" s="29" t="s">
        <v>881</v>
      </c>
      <c r="G269" s="31" t="s">
        <v>827</v>
      </c>
      <c r="H269" s="31" t="s">
        <v>827</v>
      </c>
      <c r="I269" s="32" t="s">
        <v>827</v>
      </c>
      <c r="J269" s="98" t="s">
        <v>58</v>
      </c>
      <c r="K269" s="98" t="s">
        <v>36</v>
      </c>
      <c r="L269" s="98">
        <v>280</v>
      </c>
      <c r="M269" s="99">
        <v>280</v>
      </c>
      <c r="N269" s="100" t="s">
        <v>822</v>
      </c>
      <c r="O269" s="101">
        <v>47000</v>
      </c>
      <c r="P269" s="101">
        <v>23165.217391304301</v>
      </c>
      <c r="Q269" s="102">
        <v>70100</v>
      </c>
      <c r="R269" s="102">
        <f t="shared" si="71"/>
        <v>30114.78260869559</v>
      </c>
      <c r="S269" s="102">
        <v>0</v>
      </c>
      <c r="T269" s="102">
        <f t="shared" si="72"/>
        <v>77114.78260869559</v>
      </c>
      <c r="U269" s="102">
        <f t="shared" si="73"/>
        <v>77100</v>
      </c>
      <c r="V269" s="103" t="s">
        <v>571</v>
      </c>
      <c r="W269" s="103" t="s">
        <v>570</v>
      </c>
      <c r="X269" s="103" t="s">
        <v>26</v>
      </c>
      <c r="Y269" s="104">
        <v>43294</v>
      </c>
      <c r="Z269" s="105">
        <f t="shared" si="74"/>
        <v>77100</v>
      </c>
      <c r="AA269" s="105">
        <v>78800</v>
      </c>
      <c r="AB269" s="106" t="s">
        <v>823</v>
      </c>
    </row>
    <row r="270" spans="1:28" ht="33" x14ac:dyDescent="0.25">
      <c r="A270" s="27">
        <v>263</v>
      </c>
      <c r="B270" s="28" t="s">
        <v>1912</v>
      </c>
      <c r="C270" s="29" t="s">
        <v>869</v>
      </c>
      <c r="D270" s="30" t="s">
        <v>821</v>
      </c>
      <c r="E270" s="30" t="s">
        <v>1762</v>
      </c>
      <c r="F270" s="29" t="s">
        <v>870</v>
      </c>
      <c r="G270" s="31" t="s">
        <v>871</v>
      </c>
      <c r="H270" s="31" t="s">
        <v>871</v>
      </c>
      <c r="I270" s="32" t="s">
        <v>871</v>
      </c>
      <c r="J270" s="98" t="s">
        <v>58</v>
      </c>
      <c r="K270" s="98" t="s">
        <v>36</v>
      </c>
      <c r="L270" s="98">
        <v>280</v>
      </c>
      <c r="M270" s="99">
        <v>280</v>
      </c>
      <c r="N270" s="100" t="s">
        <v>822</v>
      </c>
      <c r="O270" s="101">
        <v>47000</v>
      </c>
      <c r="P270" s="101">
        <v>23165.217391304301</v>
      </c>
      <c r="Q270" s="102">
        <v>70100</v>
      </c>
      <c r="R270" s="102">
        <f t="shared" si="71"/>
        <v>30114.78260869559</v>
      </c>
      <c r="S270" s="102">
        <v>0</v>
      </c>
      <c r="T270" s="102">
        <f t="shared" si="72"/>
        <v>77114.78260869559</v>
      </c>
      <c r="U270" s="102">
        <f t="shared" si="73"/>
        <v>77100</v>
      </c>
      <c r="V270" s="103" t="s">
        <v>571</v>
      </c>
      <c r="W270" s="103" t="s">
        <v>570</v>
      </c>
      <c r="X270" s="103" t="s">
        <v>26</v>
      </c>
      <c r="Y270" s="104">
        <v>43294</v>
      </c>
      <c r="Z270" s="105">
        <f t="shared" si="74"/>
        <v>77100</v>
      </c>
      <c r="AA270" s="105">
        <v>78800</v>
      </c>
      <c r="AB270" s="106" t="s">
        <v>823</v>
      </c>
    </row>
    <row r="271" spans="1:28" ht="33" x14ac:dyDescent="0.25">
      <c r="A271" s="27">
        <v>264</v>
      </c>
      <c r="B271" s="28" t="s">
        <v>1913</v>
      </c>
      <c r="C271" s="29" t="s">
        <v>887</v>
      </c>
      <c r="D271" s="30" t="s">
        <v>821</v>
      </c>
      <c r="E271" s="30" t="s">
        <v>1762</v>
      </c>
      <c r="F271" s="29" t="s">
        <v>888</v>
      </c>
      <c r="G271" s="31" t="s">
        <v>829</v>
      </c>
      <c r="H271" s="31" t="s">
        <v>829</v>
      </c>
      <c r="I271" s="32" t="s">
        <v>829</v>
      </c>
      <c r="J271" s="98" t="s">
        <v>58</v>
      </c>
      <c r="K271" s="98" t="s">
        <v>36</v>
      </c>
      <c r="L271" s="98">
        <v>280</v>
      </c>
      <c r="M271" s="99">
        <v>280</v>
      </c>
      <c r="N271" s="100" t="s">
        <v>822</v>
      </c>
      <c r="O271" s="101">
        <v>47000</v>
      </c>
      <c r="P271" s="101">
        <v>23165.217391304301</v>
      </c>
      <c r="Q271" s="102">
        <v>70100</v>
      </c>
      <c r="R271" s="102">
        <f t="shared" si="71"/>
        <v>30114.78260869559</v>
      </c>
      <c r="S271" s="102">
        <v>0</v>
      </c>
      <c r="T271" s="102">
        <f t="shared" si="72"/>
        <v>77114.78260869559</v>
      </c>
      <c r="U271" s="102">
        <f t="shared" si="73"/>
        <v>77100</v>
      </c>
      <c r="V271" s="103" t="s">
        <v>571</v>
      </c>
      <c r="W271" s="103" t="s">
        <v>570</v>
      </c>
      <c r="X271" s="103" t="s">
        <v>26</v>
      </c>
      <c r="Y271" s="104">
        <v>43294</v>
      </c>
      <c r="Z271" s="105">
        <f t="shared" si="74"/>
        <v>77100</v>
      </c>
      <c r="AA271" s="105">
        <v>78800</v>
      </c>
      <c r="AB271" s="106" t="s">
        <v>823</v>
      </c>
    </row>
    <row r="272" spans="1:28" ht="33" x14ac:dyDescent="0.25">
      <c r="A272" s="27">
        <v>265</v>
      </c>
      <c r="B272" s="28" t="s">
        <v>1914</v>
      </c>
      <c r="C272" s="29" t="s">
        <v>898</v>
      </c>
      <c r="D272" s="30" t="s">
        <v>821</v>
      </c>
      <c r="E272" s="30" t="s">
        <v>1762</v>
      </c>
      <c r="F272" s="29" t="s">
        <v>899</v>
      </c>
      <c r="G272" s="31" t="s">
        <v>824</v>
      </c>
      <c r="H272" s="31" t="s">
        <v>824</v>
      </c>
      <c r="I272" s="32" t="s">
        <v>824</v>
      </c>
      <c r="J272" s="98" t="s">
        <v>58</v>
      </c>
      <c r="K272" s="98" t="s">
        <v>36</v>
      </c>
      <c r="L272" s="98">
        <v>280</v>
      </c>
      <c r="M272" s="99">
        <v>280</v>
      </c>
      <c r="N272" s="100" t="s">
        <v>822</v>
      </c>
      <c r="O272" s="101">
        <v>47000</v>
      </c>
      <c r="P272" s="101">
        <v>23165.217391304301</v>
      </c>
      <c r="Q272" s="102">
        <v>70100</v>
      </c>
      <c r="R272" s="102">
        <f t="shared" si="71"/>
        <v>30114.78260869559</v>
      </c>
      <c r="S272" s="102">
        <v>0</v>
      </c>
      <c r="T272" s="102">
        <f t="shared" si="72"/>
        <v>77114.78260869559</v>
      </c>
      <c r="U272" s="102">
        <f t="shared" si="73"/>
        <v>77100</v>
      </c>
      <c r="V272" s="103" t="s">
        <v>571</v>
      </c>
      <c r="W272" s="103" t="s">
        <v>570</v>
      </c>
      <c r="X272" s="103" t="s">
        <v>26</v>
      </c>
      <c r="Y272" s="104">
        <v>43294</v>
      </c>
      <c r="Z272" s="105">
        <f t="shared" si="74"/>
        <v>77100</v>
      </c>
      <c r="AA272" s="105">
        <v>78800</v>
      </c>
      <c r="AB272" s="106" t="s">
        <v>823</v>
      </c>
    </row>
    <row r="273" spans="1:28" ht="33" x14ac:dyDescent="0.25">
      <c r="A273" s="27">
        <v>266</v>
      </c>
      <c r="B273" s="28" t="s">
        <v>1915</v>
      </c>
      <c r="C273" s="29" t="s">
        <v>892</v>
      </c>
      <c r="D273" s="30" t="s">
        <v>821</v>
      </c>
      <c r="E273" s="30" t="s">
        <v>1762</v>
      </c>
      <c r="F273" s="29" t="s">
        <v>893</v>
      </c>
      <c r="G273" s="31" t="s">
        <v>894</v>
      </c>
      <c r="H273" s="31" t="s">
        <v>894</v>
      </c>
      <c r="I273" s="32" t="s">
        <v>894</v>
      </c>
      <c r="J273" s="98" t="s">
        <v>58</v>
      </c>
      <c r="K273" s="98" t="s">
        <v>36</v>
      </c>
      <c r="L273" s="98">
        <v>280</v>
      </c>
      <c r="M273" s="99">
        <v>280</v>
      </c>
      <c r="N273" s="100" t="s">
        <v>822</v>
      </c>
      <c r="O273" s="101">
        <v>47000</v>
      </c>
      <c r="P273" s="101">
        <v>23165.217391304301</v>
      </c>
      <c r="Q273" s="102">
        <v>70100</v>
      </c>
      <c r="R273" s="102">
        <f t="shared" si="71"/>
        <v>30114.78260869559</v>
      </c>
      <c r="S273" s="102">
        <v>0</v>
      </c>
      <c r="T273" s="102">
        <f t="shared" si="72"/>
        <v>77114.78260869559</v>
      </c>
      <c r="U273" s="102">
        <f t="shared" si="73"/>
        <v>77100</v>
      </c>
      <c r="V273" s="103" t="s">
        <v>571</v>
      </c>
      <c r="W273" s="103" t="s">
        <v>570</v>
      </c>
      <c r="X273" s="103" t="s">
        <v>26</v>
      </c>
      <c r="Y273" s="104">
        <v>43294</v>
      </c>
      <c r="Z273" s="105">
        <f t="shared" si="74"/>
        <v>77100</v>
      </c>
      <c r="AA273" s="105">
        <v>78800</v>
      </c>
      <c r="AB273" s="106" t="s">
        <v>823</v>
      </c>
    </row>
    <row r="274" spans="1:28" ht="33" x14ac:dyDescent="0.25">
      <c r="A274" s="27">
        <v>267</v>
      </c>
      <c r="B274" s="28" t="s">
        <v>1916</v>
      </c>
      <c r="C274" s="29" t="s">
        <v>900</v>
      </c>
      <c r="D274" s="30" t="s">
        <v>821</v>
      </c>
      <c r="E274" s="30" t="s">
        <v>1762</v>
      </c>
      <c r="F274" s="29" t="s">
        <v>901</v>
      </c>
      <c r="G274" s="31" t="s">
        <v>902</v>
      </c>
      <c r="H274" s="31" t="s">
        <v>902</v>
      </c>
      <c r="I274" s="32" t="s">
        <v>902</v>
      </c>
      <c r="J274" s="98" t="s">
        <v>58</v>
      </c>
      <c r="K274" s="98" t="s">
        <v>36</v>
      </c>
      <c r="L274" s="98">
        <v>280</v>
      </c>
      <c r="M274" s="99">
        <v>280</v>
      </c>
      <c r="N274" s="100" t="s">
        <v>822</v>
      </c>
      <c r="O274" s="101">
        <v>47000</v>
      </c>
      <c r="P274" s="101">
        <v>23165.217391304301</v>
      </c>
      <c r="Q274" s="102">
        <v>70100</v>
      </c>
      <c r="R274" s="102">
        <f t="shared" si="71"/>
        <v>30114.78260869559</v>
      </c>
      <c r="S274" s="102">
        <v>0</v>
      </c>
      <c r="T274" s="102">
        <f t="shared" si="72"/>
        <v>77114.78260869559</v>
      </c>
      <c r="U274" s="102">
        <f t="shared" si="73"/>
        <v>77100</v>
      </c>
      <c r="V274" s="103" t="s">
        <v>571</v>
      </c>
      <c r="W274" s="103" t="s">
        <v>570</v>
      </c>
      <c r="X274" s="103" t="s">
        <v>26</v>
      </c>
      <c r="Y274" s="104">
        <v>43294</v>
      </c>
      <c r="Z274" s="105">
        <f t="shared" si="74"/>
        <v>77100</v>
      </c>
      <c r="AA274" s="105">
        <v>78800</v>
      </c>
      <c r="AB274" s="106" t="s">
        <v>823</v>
      </c>
    </row>
    <row r="275" spans="1:28" ht="49.5" x14ac:dyDescent="0.25">
      <c r="A275" s="27">
        <v>268</v>
      </c>
      <c r="B275" s="28" t="s">
        <v>1917</v>
      </c>
      <c r="C275" s="29" t="s">
        <v>851</v>
      </c>
      <c r="D275" s="30" t="s">
        <v>821</v>
      </c>
      <c r="E275" s="30" t="s">
        <v>1762</v>
      </c>
      <c r="F275" s="29" t="s">
        <v>852</v>
      </c>
      <c r="G275" s="31" t="s">
        <v>853</v>
      </c>
      <c r="H275" s="31" t="s">
        <v>853</v>
      </c>
      <c r="I275" s="32" t="s">
        <v>853</v>
      </c>
      <c r="J275" s="98" t="s">
        <v>58</v>
      </c>
      <c r="K275" s="98" t="s">
        <v>36</v>
      </c>
      <c r="L275" s="98">
        <v>280</v>
      </c>
      <c r="M275" s="99">
        <v>280</v>
      </c>
      <c r="N275" s="100" t="s">
        <v>822</v>
      </c>
      <c r="O275" s="101">
        <v>47000</v>
      </c>
      <c r="P275" s="101">
        <v>23165.217391304301</v>
      </c>
      <c r="Q275" s="102">
        <v>70100</v>
      </c>
      <c r="R275" s="102">
        <f t="shared" si="71"/>
        <v>30114.78260869559</v>
      </c>
      <c r="S275" s="102">
        <v>0</v>
      </c>
      <c r="T275" s="102">
        <f t="shared" si="72"/>
        <v>77114.78260869559</v>
      </c>
      <c r="U275" s="102">
        <f t="shared" si="73"/>
        <v>77100</v>
      </c>
      <c r="V275" s="103" t="s">
        <v>571</v>
      </c>
      <c r="W275" s="103" t="s">
        <v>570</v>
      </c>
      <c r="X275" s="103" t="s">
        <v>26</v>
      </c>
      <c r="Y275" s="104">
        <v>43294</v>
      </c>
      <c r="Z275" s="105">
        <f t="shared" si="74"/>
        <v>77100</v>
      </c>
      <c r="AA275" s="105">
        <v>78800</v>
      </c>
      <c r="AB275" s="106" t="s">
        <v>823</v>
      </c>
    </row>
    <row r="276" spans="1:28" x14ac:dyDescent="0.25">
      <c r="A276" s="27">
        <v>269</v>
      </c>
      <c r="B276" s="28" t="s">
        <v>1918</v>
      </c>
      <c r="C276" s="29" t="s">
        <v>866</v>
      </c>
      <c r="D276" s="30" t="s">
        <v>821</v>
      </c>
      <c r="E276" s="30" t="s">
        <v>1762</v>
      </c>
      <c r="F276" s="29" t="s">
        <v>867</v>
      </c>
      <c r="G276" s="31" t="s">
        <v>868</v>
      </c>
      <c r="H276" s="31" t="s">
        <v>868</v>
      </c>
      <c r="I276" s="32" t="s">
        <v>868</v>
      </c>
      <c r="J276" s="98" t="s">
        <v>58</v>
      </c>
      <c r="K276" s="98" t="s">
        <v>36</v>
      </c>
      <c r="L276" s="98">
        <v>280</v>
      </c>
      <c r="M276" s="99">
        <v>280</v>
      </c>
      <c r="N276" s="100" t="s">
        <v>822</v>
      </c>
      <c r="O276" s="101">
        <v>47000</v>
      </c>
      <c r="P276" s="101">
        <v>23165.217391304301</v>
      </c>
      <c r="Q276" s="102">
        <v>70100</v>
      </c>
      <c r="R276" s="102">
        <f t="shared" si="71"/>
        <v>30114.78260869559</v>
      </c>
      <c r="S276" s="102">
        <v>0</v>
      </c>
      <c r="T276" s="102">
        <f t="shared" si="72"/>
        <v>77114.78260869559</v>
      </c>
      <c r="U276" s="102">
        <f t="shared" si="73"/>
        <v>77100</v>
      </c>
      <c r="V276" s="103" t="s">
        <v>571</v>
      </c>
      <c r="W276" s="103" t="s">
        <v>570</v>
      </c>
      <c r="X276" s="103" t="s">
        <v>26</v>
      </c>
      <c r="Y276" s="104">
        <v>43294</v>
      </c>
      <c r="Z276" s="105">
        <f t="shared" si="74"/>
        <v>77100</v>
      </c>
      <c r="AA276" s="105">
        <v>78800</v>
      </c>
      <c r="AB276" s="106" t="s">
        <v>823</v>
      </c>
    </row>
    <row r="277" spans="1:28" x14ac:dyDescent="0.25">
      <c r="A277" s="27">
        <v>270</v>
      </c>
      <c r="B277" s="28" t="s">
        <v>1919</v>
      </c>
      <c r="C277" s="29" t="s">
        <v>840</v>
      </c>
      <c r="D277" s="30" t="s">
        <v>821</v>
      </c>
      <c r="E277" s="30" t="s">
        <v>1762</v>
      </c>
      <c r="F277" s="29" t="s">
        <v>841</v>
      </c>
      <c r="G277" s="31" t="s">
        <v>825</v>
      </c>
      <c r="H277" s="31" t="s">
        <v>825</v>
      </c>
      <c r="I277" s="32" t="s">
        <v>825</v>
      </c>
      <c r="J277" s="98" t="s">
        <v>58</v>
      </c>
      <c r="K277" s="98" t="s">
        <v>36</v>
      </c>
      <c r="L277" s="98">
        <v>280</v>
      </c>
      <c r="M277" s="99">
        <v>280</v>
      </c>
      <c r="N277" s="100" t="s">
        <v>822</v>
      </c>
      <c r="O277" s="101">
        <v>47000</v>
      </c>
      <c r="P277" s="101">
        <v>23165.217391304301</v>
      </c>
      <c r="Q277" s="102">
        <v>70100</v>
      </c>
      <c r="R277" s="102">
        <f t="shared" si="71"/>
        <v>30114.78260869559</v>
      </c>
      <c r="S277" s="102">
        <v>0</v>
      </c>
      <c r="T277" s="102">
        <f t="shared" si="72"/>
        <v>77114.78260869559</v>
      </c>
      <c r="U277" s="102">
        <f t="shared" si="73"/>
        <v>77100</v>
      </c>
      <c r="V277" s="103" t="s">
        <v>571</v>
      </c>
      <c r="W277" s="103" t="s">
        <v>570</v>
      </c>
      <c r="X277" s="103" t="s">
        <v>26</v>
      </c>
      <c r="Y277" s="104">
        <v>43294</v>
      </c>
      <c r="Z277" s="105">
        <f t="shared" si="74"/>
        <v>77100</v>
      </c>
      <c r="AA277" s="105">
        <v>78800</v>
      </c>
      <c r="AB277" s="106" t="s">
        <v>823</v>
      </c>
    </row>
    <row r="278" spans="1:28" x14ac:dyDescent="0.25">
      <c r="A278" s="27">
        <v>271</v>
      </c>
      <c r="B278" s="28" t="s">
        <v>1920</v>
      </c>
      <c r="C278" s="29" t="s">
        <v>857</v>
      </c>
      <c r="D278" s="30" t="s">
        <v>821</v>
      </c>
      <c r="E278" s="30" t="s">
        <v>1762</v>
      </c>
      <c r="F278" s="29" t="s">
        <v>858</v>
      </c>
      <c r="G278" s="31" t="s">
        <v>859</v>
      </c>
      <c r="H278" s="31" t="s">
        <v>859</v>
      </c>
      <c r="I278" s="32" t="s">
        <v>859</v>
      </c>
      <c r="J278" s="98" t="s">
        <v>58</v>
      </c>
      <c r="K278" s="98" t="s">
        <v>36</v>
      </c>
      <c r="L278" s="98">
        <v>280</v>
      </c>
      <c r="M278" s="99">
        <v>280</v>
      </c>
      <c r="N278" s="100" t="s">
        <v>822</v>
      </c>
      <c r="O278" s="101">
        <v>47000</v>
      </c>
      <c r="P278" s="101">
        <v>23165.217391304301</v>
      </c>
      <c r="Q278" s="102">
        <v>70100</v>
      </c>
      <c r="R278" s="102">
        <f t="shared" si="71"/>
        <v>30114.78260869559</v>
      </c>
      <c r="S278" s="102">
        <v>0</v>
      </c>
      <c r="T278" s="102">
        <f t="shared" si="72"/>
        <v>77114.78260869559</v>
      </c>
      <c r="U278" s="102">
        <f t="shared" si="73"/>
        <v>77100</v>
      </c>
      <c r="V278" s="103" t="s">
        <v>571</v>
      </c>
      <c r="W278" s="103" t="s">
        <v>570</v>
      </c>
      <c r="X278" s="103" t="s">
        <v>26</v>
      </c>
      <c r="Y278" s="104">
        <v>43294</v>
      </c>
      <c r="Z278" s="105">
        <f t="shared" si="74"/>
        <v>77100</v>
      </c>
      <c r="AA278" s="105">
        <v>78800</v>
      </c>
      <c r="AB278" s="106" t="s">
        <v>823</v>
      </c>
    </row>
    <row r="279" spans="1:28" x14ac:dyDescent="0.25">
      <c r="A279" s="27">
        <v>272</v>
      </c>
      <c r="B279" s="28" t="s">
        <v>1921</v>
      </c>
      <c r="C279" s="29" t="s">
        <v>842</v>
      </c>
      <c r="D279" s="30" t="s">
        <v>821</v>
      </c>
      <c r="E279" s="30" t="s">
        <v>1762</v>
      </c>
      <c r="F279" s="29" t="s">
        <v>843</v>
      </c>
      <c r="G279" s="31" t="s">
        <v>844</v>
      </c>
      <c r="H279" s="31" t="s">
        <v>844</v>
      </c>
      <c r="I279" s="32" t="s">
        <v>844</v>
      </c>
      <c r="J279" s="98" t="s">
        <v>58</v>
      </c>
      <c r="K279" s="98" t="s">
        <v>36</v>
      </c>
      <c r="L279" s="98">
        <v>280</v>
      </c>
      <c r="M279" s="99">
        <v>280</v>
      </c>
      <c r="N279" s="100" t="s">
        <v>822</v>
      </c>
      <c r="O279" s="101">
        <v>47000</v>
      </c>
      <c r="P279" s="101">
        <v>23165.217391304301</v>
      </c>
      <c r="Q279" s="102">
        <v>70100</v>
      </c>
      <c r="R279" s="102">
        <f t="shared" si="71"/>
        <v>30114.78260869559</v>
      </c>
      <c r="S279" s="102">
        <v>0</v>
      </c>
      <c r="T279" s="102">
        <f t="shared" si="72"/>
        <v>77114.78260869559</v>
      </c>
      <c r="U279" s="102">
        <f t="shared" si="73"/>
        <v>77100</v>
      </c>
      <c r="V279" s="103" t="s">
        <v>571</v>
      </c>
      <c r="W279" s="103" t="s">
        <v>570</v>
      </c>
      <c r="X279" s="103" t="s">
        <v>26</v>
      </c>
      <c r="Y279" s="104">
        <v>43294</v>
      </c>
      <c r="Z279" s="105">
        <f t="shared" si="74"/>
        <v>77100</v>
      </c>
      <c r="AA279" s="105">
        <v>78800</v>
      </c>
      <c r="AB279" s="106" t="s">
        <v>823</v>
      </c>
    </row>
    <row r="280" spans="1:28" ht="33" x14ac:dyDescent="0.25">
      <c r="A280" s="27">
        <v>273</v>
      </c>
      <c r="B280" s="28" t="s">
        <v>1922</v>
      </c>
      <c r="C280" s="29" t="s">
        <v>875</v>
      </c>
      <c r="D280" s="30" t="s">
        <v>821</v>
      </c>
      <c r="E280" s="30" t="s">
        <v>1762</v>
      </c>
      <c r="F280" s="29" t="s">
        <v>876</v>
      </c>
      <c r="G280" s="31" t="s">
        <v>877</v>
      </c>
      <c r="H280" s="31" t="s">
        <v>877</v>
      </c>
      <c r="I280" s="32" t="s">
        <v>877</v>
      </c>
      <c r="J280" s="98" t="s">
        <v>58</v>
      </c>
      <c r="K280" s="98" t="s">
        <v>36</v>
      </c>
      <c r="L280" s="98">
        <v>280</v>
      </c>
      <c r="M280" s="99">
        <v>280</v>
      </c>
      <c r="N280" s="100" t="s">
        <v>822</v>
      </c>
      <c r="O280" s="101">
        <v>47000</v>
      </c>
      <c r="P280" s="101">
        <v>23165.217391304301</v>
      </c>
      <c r="Q280" s="102">
        <v>70100</v>
      </c>
      <c r="R280" s="102">
        <f t="shared" si="71"/>
        <v>30114.78260869559</v>
      </c>
      <c r="S280" s="102">
        <v>0</v>
      </c>
      <c r="T280" s="102">
        <f t="shared" si="72"/>
        <v>77114.78260869559</v>
      </c>
      <c r="U280" s="102">
        <f t="shared" si="73"/>
        <v>77100</v>
      </c>
      <c r="V280" s="103" t="s">
        <v>571</v>
      </c>
      <c r="W280" s="103" t="s">
        <v>570</v>
      </c>
      <c r="X280" s="103" t="s">
        <v>26</v>
      </c>
      <c r="Y280" s="104">
        <v>43294</v>
      </c>
      <c r="Z280" s="105">
        <f t="shared" si="74"/>
        <v>77100</v>
      </c>
      <c r="AA280" s="105">
        <v>78800</v>
      </c>
      <c r="AB280" s="106" t="s">
        <v>823</v>
      </c>
    </row>
    <row r="281" spans="1:28" ht="33" x14ac:dyDescent="0.25">
      <c r="A281" s="27">
        <v>274</v>
      </c>
      <c r="B281" s="28" t="s">
        <v>1923</v>
      </c>
      <c r="C281" s="29" t="s">
        <v>908</v>
      </c>
      <c r="D281" s="30" t="s">
        <v>821</v>
      </c>
      <c r="E281" s="30" t="s">
        <v>1762</v>
      </c>
      <c r="F281" s="29" t="s">
        <v>909</v>
      </c>
      <c r="G281" s="31" t="s">
        <v>910</v>
      </c>
      <c r="H281" s="31" t="s">
        <v>910</v>
      </c>
      <c r="I281" s="32" t="s">
        <v>910</v>
      </c>
      <c r="J281" s="98" t="s">
        <v>58</v>
      </c>
      <c r="K281" s="98" t="s">
        <v>36</v>
      </c>
      <c r="L281" s="98">
        <v>280</v>
      </c>
      <c r="M281" s="99">
        <v>280</v>
      </c>
      <c r="N281" s="100" t="s">
        <v>822</v>
      </c>
      <c r="O281" s="101">
        <v>47000</v>
      </c>
      <c r="P281" s="101">
        <v>23165.217391304301</v>
      </c>
      <c r="Q281" s="102">
        <v>70100</v>
      </c>
      <c r="R281" s="102">
        <f t="shared" ref="R281:R290" si="75">+P281/1800000*2340000</f>
        <v>30114.78260869559</v>
      </c>
      <c r="S281" s="102">
        <v>0</v>
      </c>
      <c r="T281" s="102">
        <f t="shared" ref="T281:T290" si="76">+O281+R281+S281</f>
        <v>77114.78260869559</v>
      </c>
      <c r="U281" s="102">
        <f t="shared" ref="U281:U290" si="77">ROUNDDOWN(T281,-2)</f>
        <v>77100</v>
      </c>
      <c r="V281" s="103" t="s">
        <v>571</v>
      </c>
      <c r="W281" s="103" t="s">
        <v>570</v>
      </c>
      <c r="X281" s="103" t="s">
        <v>26</v>
      </c>
      <c r="Y281" s="104">
        <v>43294</v>
      </c>
      <c r="Z281" s="105">
        <f t="shared" si="74"/>
        <v>77100</v>
      </c>
      <c r="AA281" s="105">
        <v>78800</v>
      </c>
      <c r="AB281" s="106" t="s">
        <v>823</v>
      </c>
    </row>
    <row r="282" spans="1:28" x14ac:dyDescent="0.25">
      <c r="A282" s="27">
        <v>275</v>
      </c>
      <c r="B282" s="28" t="s">
        <v>1924</v>
      </c>
      <c r="C282" s="29" t="s">
        <v>903</v>
      </c>
      <c r="D282" s="30" t="s">
        <v>821</v>
      </c>
      <c r="E282" s="30" t="s">
        <v>1762</v>
      </c>
      <c r="F282" s="29" t="s">
        <v>904</v>
      </c>
      <c r="G282" s="31" t="s">
        <v>826</v>
      </c>
      <c r="H282" s="31" t="s">
        <v>826</v>
      </c>
      <c r="I282" s="32" t="s">
        <v>826</v>
      </c>
      <c r="J282" s="98" t="s">
        <v>58</v>
      </c>
      <c r="K282" s="98" t="s">
        <v>36</v>
      </c>
      <c r="L282" s="98">
        <v>280</v>
      </c>
      <c r="M282" s="99">
        <v>280</v>
      </c>
      <c r="N282" s="100" t="s">
        <v>822</v>
      </c>
      <c r="O282" s="101">
        <v>47000</v>
      </c>
      <c r="P282" s="101">
        <v>23165.217391304301</v>
      </c>
      <c r="Q282" s="102">
        <v>70100</v>
      </c>
      <c r="R282" s="102">
        <f t="shared" si="75"/>
        <v>30114.78260869559</v>
      </c>
      <c r="S282" s="102">
        <v>0</v>
      </c>
      <c r="T282" s="102">
        <f t="shared" si="76"/>
        <v>77114.78260869559</v>
      </c>
      <c r="U282" s="102">
        <f t="shared" si="77"/>
        <v>77100</v>
      </c>
      <c r="V282" s="103" t="s">
        <v>571</v>
      </c>
      <c r="W282" s="103" t="s">
        <v>570</v>
      </c>
      <c r="X282" s="103" t="s">
        <v>26</v>
      </c>
      <c r="Y282" s="104">
        <v>43294</v>
      </c>
      <c r="Z282" s="105">
        <f t="shared" ref="Z282:Z290" si="78">U282</f>
        <v>77100</v>
      </c>
      <c r="AA282" s="105">
        <v>78800</v>
      </c>
      <c r="AB282" s="106" t="s">
        <v>823</v>
      </c>
    </row>
    <row r="283" spans="1:28" ht="33" x14ac:dyDescent="0.25">
      <c r="A283" s="27">
        <v>276</v>
      </c>
      <c r="B283" s="28" t="s">
        <v>1925</v>
      </c>
      <c r="C283" s="29" t="s">
        <v>913</v>
      </c>
      <c r="D283" s="30" t="s">
        <v>821</v>
      </c>
      <c r="E283" s="30" t="s">
        <v>1762</v>
      </c>
      <c r="F283" s="29" t="s">
        <v>914</v>
      </c>
      <c r="G283" s="31" t="s">
        <v>915</v>
      </c>
      <c r="H283" s="31" t="s">
        <v>915</v>
      </c>
      <c r="I283" s="32" t="s">
        <v>915</v>
      </c>
      <c r="J283" s="98" t="s">
        <v>58</v>
      </c>
      <c r="K283" s="98" t="s">
        <v>36</v>
      </c>
      <c r="L283" s="98">
        <v>280</v>
      </c>
      <c r="M283" s="99">
        <v>280</v>
      </c>
      <c r="N283" s="100" t="s">
        <v>822</v>
      </c>
      <c r="O283" s="101">
        <v>47000</v>
      </c>
      <c r="P283" s="101">
        <v>23165.217391304301</v>
      </c>
      <c r="Q283" s="102">
        <v>70100</v>
      </c>
      <c r="R283" s="102">
        <f t="shared" si="75"/>
        <v>30114.78260869559</v>
      </c>
      <c r="S283" s="102">
        <v>0</v>
      </c>
      <c r="T283" s="102">
        <f t="shared" si="76"/>
        <v>77114.78260869559</v>
      </c>
      <c r="U283" s="102">
        <f t="shared" si="77"/>
        <v>77100</v>
      </c>
      <c r="V283" s="103" t="s">
        <v>571</v>
      </c>
      <c r="W283" s="103" t="s">
        <v>570</v>
      </c>
      <c r="X283" s="103" t="s">
        <v>26</v>
      </c>
      <c r="Y283" s="104">
        <v>43294</v>
      </c>
      <c r="Z283" s="105">
        <f t="shared" si="78"/>
        <v>77100</v>
      </c>
      <c r="AA283" s="105">
        <v>78800</v>
      </c>
      <c r="AB283" s="106" t="s">
        <v>823</v>
      </c>
    </row>
    <row r="284" spans="1:28" ht="33" x14ac:dyDescent="0.25">
      <c r="A284" s="27">
        <v>277</v>
      </c>
      <c r="B284" s="28" t="s">
        <v>1926</v>
      </c>
      <c r="C284" s="29" t="s">
        <v>889</v>
      </c>
      <c r="D284" s="30" t="s">
        <v>821</v>
      </c>
      <c r="E284" s="30" t="s">
        <v>1762</v>
      </c>
      <c r="F284" s="29" t="s">
        <v>890</v>
      </c>
      <c r="G284" s="31" t="s">
        <v>891</v>
      </c>
      <c r="H284" s="31" t="s">
        <v>891</v>
      </c>
      <c r="I284" s="32" t="s">
        <v>891</v>
      </c>
      <c r="J284" s="98" t="s">
        <v>58</v>
      </c>
      <c r="K284" s="98" t="s">
        <v>36</v>
      </c>
      <c r="L284" s="98">
        <v>280</v>
      </c>
      <c r="M284" s="99">
        <v>280</v>
      </c>
      <c r="N284" s="100" t="s">
        <v>822</v>
      </c>
      <c r="O284" s="101">
        <v>47000</v>
      </c>
      <c r="P284" s="101">
        <v>23165.217391304301</v>
      </c>
      <c r="Q284" s="102">
        <v>70100</v>
      </c>
      <c r="R284" s="102">
        <f t="shared" si="75"/>
        <v>30114.78260869559</v>
      </c>
      <c r="S284" s="102">
        <v>0</v>
      </c>
      <c r="T284" s="102">
        <f t="shared" si="76"/>
        <v>77114.78260869559</v>
      </c>
      <c r="U284" s="102">
        <f t="shared" si="77"/>
        <v>77100</v>
      </c>
      <c r="V284" s="103" t="s">
        <v>571</v>
      </c>
      <c r="W284" s="103" t="s">
        <v>570</v>
      </c>
      <c r="X284" s="103" t="s">
        <v>26</v>
      </c>
      <c r="Y284" s="104">
        <v>43294</v>
      </c>
      <c r="Z284" s="105">
        <f t="shared" si="78"/>
        <v>77100</v>
      </c>
      <c r="AA284" s="105">
        <v>78800</v>
      </c>
      <c r="AB284" s="106" t="s">
        <v>823</v>
      </c>
    </row>
    <row r="285" spans="1:28" x14ac:dyDescent="0.25">
      <c r="A285" s="27">
        <v>278</v>
      </c>
      <c r="B285" s="28" t="s">
        <v>1927</v>
      </c>
      <c r="C285" s="29" t="s">
        <v>872</v>
      </c>
      <c r="D285" s="30" t="s">
        <v>821</v>
      </c>
      <c r="E285" s="30" t="s">
        <v>1762</v>
      </c>
      <c r="F285" s="29" t="s">
        <v>873</v>
      </c>
      <c r="G285" s="31" t="s">
        <v>874</v>
      </c>
      <c r="H285" s="31" t="s">
        <v>874</v>
      </c>
      <c r="I285" s="32" t="s">
        <v>874</v>
      </c>
      <c r="J285" s="98" t="s">
        <v>58</v>
      </c>
      <c r="K285" s="98" t="s">
        <v>36</v>
      </c>
      <c r="L285" s="98">
        <v>280</v>
      </c>
      <c r="M285" s="99">
        <v>280</v>
      </c>
      <c r="N285" s="100" t="s">
        <v>822</v>
      </c>
      <c r="O285" s="101">
        <v>47000</v>
      </c>
      <c r="P285" s="101">
        <v>23165.217391304301</v>
      </c>
      <c r="Q285" s="102">
        <v>70100</v>
      </c>
      <c r="R285" s="102">
        <f t="shared" si="75"/>
        <v>30114.78260869559</v>
      </c>
      <c r="S285" s="102">
        <v>0</v>
      </c>
      <c r="T285" s="102">
        <f t="shared" si="76"/>
        <v>77114.78260869559</v>
      </c>
      <c r="U285" s="102">
        <f t="shared" si="77"/>
        <v>77100</v>
      </c>
      <c r="V285" s="103" t="s">
        <v>571</v>
      </c>
      <c r="W285" s="103" t="s">
        <v>570</v>
      </c>
      <c r="X285" s="103" t="s">
        <v>26</v>
      </c>
      <c r="Y285" s="104">
        <v>43294</v>
      </c>
      <c r="Z285" s="105">
        <f t="shared" si="78"/>
        <v>77100</v>
      </c>
      <c r="AA285" s="105">
        <v>78800</v>
      </c>
      <c r="AB285" s="106" t="s">
        <v>823</v>
      </c>
    </row>
    <row r="286" spans="1:28" ht="33" x14ac:dyDescent="0.25">
      <c r="A286" s="27">
        <v>279</v>
      </c>
      <c r="B286" s="28" t="s">
        <v>1928</v>
      </c>
      <c r="C286" s="29" t="s">
        <v>848</v>
      </c>
      <c r="D286" s="30" t="s">
        <v>821</v>
      </c>
      <c r="E286" s="30" t="s">
        <v>1762</v>
      </c>
      <c r="F286" s="29" t="s">
        <v>849</v>
      </c>
      <c r="G286" s="31" t="s">
        <v>850</v>
      </c>
      <c r="H286" s="31" t="s">
        <v>850</v>
      </c>
      <c r="I286" s="32" t="s">
        <v>850</v>
      </c>
      <c r="J286" s="98" t="s">
        <v>58</v>
      </c>
      <c r="K286" s="98" t="s">
        <v>36</v>
      </c>
      <c r="L286" s="98">
        <v>280</v>
      </c>
      <c r="M286" s="99">
        <v>280</v>
      </c>
      <c r="N286" s="100" t="s">
        <v>822</v>
      </c>
      <c r="O286" s="101">
        <v>47000</v>
      </c>
      <c r="P286" s="101">
        <v>23165.217391304301</v>
      </c>
      <c r="Q286" s="102">
        <v>70100</v>
      </c>
      <c r="R286" s="102">
        <f t="shared" si="75"/>
        <v>30114.78260869559</v>
      </c>
      <c r="S286" s="102">
        <v>0</v>
      </c>
      <c r="T286" s="102">
        <f t="shared" si="76"/>
        <v>77114.78260869559</v>
      </c>
      <c r="U286" s="102">
        <f t="shared" si="77"/>
        <v>77100</v>
      </c>
      <c r="V286" s="103" t="s">
        <v>571</v>
      </c>
      <c r="W286" s="103" t="s">
        <v>570</v>
      </c>
      <c r="X286" s="103" t="s">
        <v>26</v>
      </c>
      <c r="Y286" s="104">
        <v>43294</v>
      </c>
      <c r="Z286" s="105">
        <f t="shared" si="78"/>
        <v>77100</v>
      </c>
      <c r="AA286" s="105">
        <v>78800</v>
      </c>
      <c r="AB286" s="106" t="s">
        <v>823</v>
      </c>
    </row>
    <row r="287" spans="1:28" ht="33" x14ac:dyDescent="0.25">
      <c r="A287" s="27">
        <v>280</v>
      </c>
      <c r="B287" s="28" t="s">
        <v>1929</v>
      </c>
      <c r="C287" s="29" t="s">
        <v>926</v>
      </c>
      <c r="D287" s="30" t="s">
        <v>821</v>
      </c>
      <c r="E287" s="30" t="s">
        <v>1762</v>
      </c>
      <c r="F287" s="29" t="s">
        <v>927</v>
      </c>
      <c r="G287" s="31" t="s">
        <v>928</v>
      </c>
      <c r="H287" s="31" t="s">
        <v>928</v>
      </c>
      <c r="I287" s="32" t="s">
        <v>928</v>
      </c>
      <c r="J287" s="98" t="s">
        <v>23</v>
      </c>
      <c r="K287" s="98" t="s">
        <v>36</v>
      </c>
      <c r="L287" s="98">
        <v>280</v>
      </c>
      <c r="M287" s="99">
        <v>280</v>
      </c>
      <c r="N287" s="100" t="s">
        <v>822</v>
      </c>
      <c r="O287" s="101">
        <v>47000</v>
      </c>
      <c r="P287" s="101">
        <v>23165.217391304301</v>
      </c>
      <c r="Q287" s="102">
        <v>70100</v>
      </c>
      <c r="R287" s="102">
        <f t="shared" si="75"/>
        <v>30114.78260869559</v>
      </c>
      <c r="S287" s="102">
        <v>0</v>
      </c>
      <c r="T287" s="102">
        <f t="shared" si="76"/>
        <v>77114.78260869559</v>
      </c>
      <c r="U287" s="102">
        <f t="shared" si="77"/>
        <v>77100</v>
      </c>
      <c r="V287" s="103" t="s">
        <v>571</v>
      </c>
      <c r="W287" s="103" t="s">
        <v>570</v>
      </c>
      <c r="X287" s="103" t="s">
        <v>26</v>
      </c>
      <c r="Y287" s="104">
        <v>43294</v>
      </c>
      <c r="Z287" s="105">
        <f t="shared" si="78"/>
        <v>77100</v>
      </c>
      <c r="AA287" s="105">
        <v>78800</v>
      </c>
      <c r="AB287" s="106" t="s">
        <v>823</v>
      </c>
    </row>
    <row r="288" spans="1:28" ht="33" x14ac:dyDescent="0.25">
      <c r="A288" s="27">
        <v>281</v>
      </c>
      <c r="B288" s="28" t="s">
        <v>1930</v>
      </c>
      <c r="C288" s="29" t="s">
        <v>905</v>
      </c>
      <c r="D288" s="30" t="s">
        <v>821</v>
      </c>
      <c r="E288" s="30" t="s">
        <v>1762</v>
      </c>
      <c r="F288" s="29" t="s">
        <v>906</v>
      </c>
      <c r="G288" s="31" t="s">
        <v>907</v>
      </c>
      <c r="H288" s="31" t="s">
        <v>907</v>
      </c>
      <c r="I288" s="32" t="s">
        <v>907</v>
      </c>
      <c r="J288" s="98" t="s">
        <v>58</v>
      </c>
      <c r="K288" s="98" t="s">
        <v>36</v>
      </c>
      <c r="L288" s="98">
        <v>280</v>
      </c>
      <c r="M288" s="99">
        <v>280</v>
      </c>
      <c r="N288" s="100" t="s">
        <v>822</v>
      </c>
      <c r="O288" s="101">
        <v>47000</v>
      </c>
      <c r="P288" s="101">
        <v>23165.217391304301</v>
      </c>
      <c r="Q288" s="102">
        <v>70100</v>
      </c>
      <c r="R288" s="102">
        <f t="shared" si="75"/>
        <v>30114.78260869559</v>
      </c>
      <c r="S288" s="102">
        <v>0</v>
      </c>
      <c r="T288" s="102">
        <f t="shared" si="76"/>
        <v>77114.78260869559</v>
      </c>
      <c r="U288" s="102">
        <f t="shared" si="77"/>
        <v>77100</v>
      </c>
      <c r="V288" s="103" t="s">
        <v>571</v>
      </c>
      <c r="W288" s="103" t="s">
        <v>570</v>
      </c>
      <c r="X288" s="103" t="s">
        <v>26</v>
      </c>
      <c r="Y288" s="104">
        <v>43294</v>
      </c>
      <c r="Z288" s="105">
        <f t="shared" si="78"/>
        <v>77100</v>
      </c>
      <c r="AA288" s="105">
        <v>78800</v>
      </c>
      <c r="AB288" s="106" t="s">
        <v>823</v>
      </c>
    </row>
    <row r="289" spans="1:28" ht="33" x14ac:dyDescent="0.25">
      <c r="A289" s="27">
        <v>282</v>
      </c>
      <c r="B289" s="28" t="s">
        <v>1931</v>
      </c>
      <c r="C289" s="29" t="s">
        <v>922</v>
      </c>
      <c r="D289" s="30" t="s">
        <v>821</v>
      </c>
      <c r="E289" s="30" t="s">
        <v>1762</v>
      </c>
      <c r="F289" s="29" t="s">
        <v>923</v>
      </c>
      <c r="G289" s="31" t="s">
        <v>831</v>
      </c>
      <c r="H289" s="31" t="s">
        <v>831</v>
      </c>
      <c r="I289" s="32" t="s">
        <v>831</v>
      </c>
      <c r="J289" s="98" t="s">
        <v>58</v>
      </c>
      <c r="K289" s="98" t="s">
        <v>36</v>
      </c>
      <c r="L289" s="98">
        <v>280</v>
      </c>
      <c r="M289" s="99">
        <v>280</v>
      </c>
      <c r="N289" s="100" t="s">
        <v>822</v>
      </c>
      <c r="O289" s="101">
        <v>47000</v>
      </c>
      <c r="P289" s="101">
        <v>23165.217391304301</v>
      </c>
      <c r="Q289" s="102">
        <v>70100</v>
      </c>
      <c r="R289" s="102">
        <f t="shared" si="75"/>
        <v>30114.78260869559</v>
      </c>
      <c r="S289" s="102">
        <v>0</v>
      </c>
      <c r="T289" s="102">
        <f t="shared" si="76"/>
        <v>77114.78260869559</v>
      </c>
      <c r="U289" s="102">
        <f t="shared" si="77"/>
        <v>77100</v>
      </c>
      <c r="V289" s="103" t="s">
        <v>571</v>
      </c>
      <c r="W289" s="103" t="s">
        <v>570</v>
      </c>
      <c r="X289" s="103" t="s">
        <v>26</v>
      </c>
      <c r="Y289" s="104">
        <v>43294</v>
      </c>
      <c r="Z289" s="105">
        <f t="shared" si="78"/>
        <v>77100</v>
      </c>
      <c r="AA289" s="105">
        <v>78800</v>
      </c>
      <c r="AB289" s="106" t="s">
        <v>823</v>
      </c>
    </row>
    <row r="290" spans="1:28" ht="33" x14ac:dyDescent="0.25">
      <c r="A290" s="27">
        <v>283</v>
      </c>
      <c r="B290" s="28" t="s">
        <v>1932</v>
      </c>
      <c r="C290" s="29" t="s">
        <v>916</v>
      </c>
      <c r="D290" s="30" t="s">
        <v>821</v>
      </c>
      <c r="E290" s="30" t="s">
        <v>1762</v>
      </c>
      <c r="F290" s="29" t="s">
        <v>917</v>
      </c>
      <c r="G290" s="31" t="s">
        <v>918</v>
      </c>
      <c r="H290" s="31" t="s">
        <v>918</v>
      </c>
      <c r="I290" s="32" t="s">
        <v>918</v>
      </c>
      <c r="J290" s="98" t="s">
        <v>58</v>
      </c>
      <c r="K290" s="98" t="s">
        <v>36</v>
      </c>
      <c r="L290" s="98">
        <v>280</v>
      </c>
      <c r="M290" s="99">
        <v>280</v>
      </c>
      <c r="N290" s="100" t="s">
        <v>822</v>
      </c>
      <c r="O290" s="101">
        <v>47000</v>
      </c>
      <c r="P290" s="101">
        <v>23165.217391304301</v>
      </c>
      <c r="Q290" s="102">
        <v>70100</v>
      </c>
      <c r="R290" s="102">
        <f t="shared" si="75"/>
        <v>30114.78260869559</v>
      </c>
      <c r="S290" s="102">
        <v>0</v>
      </c>
      <c r="T290" s="102">
        <f t="shared" si="76"/>
        <v>77114.78260869559</v>
      </c>
      <c r="U290" s="102">
        <f t="shared" si="77"/>
        <v>77100</v>
      </c>
      <c r="V290" s="103" t="s">
        <v>571</v>
      </c>
      <c r="W290" s="103" t="s">
        <v>570</v>
      </c>
      <c r="X290" s="103" t="s">
        <v>26</v>
      </c>
      <c r="Y290" s="104">
        <v>43294</v>
      </c>
      <c r="Z290" s="105">
        <f t="shared" si="78"/>
        <v>77100</v>
      </c>
      <c r="AA290" s="105">
        <v>78800</v>
      </c>
      <c r="AB290" s="106" t="s">
        <v>823</v>
      </c>
    </row>
    <row r="291" spans="1:28" x14ac:dyDescent="0.25">
      <c r="A291" s="27">
        <v>284</v>
      </c>
      <c r="B291" s="28" t="s">
        <v>1933</v>
      </c>
      <c r="C291" s="29" t="s">
        <v>1096</v>
      </c>
      <c r="D291" s="30" t="s">
        <v>932</v>
      </c>
      <c r="E291" s="30" t="s">
        <v>1762</v>
      </c>
      <c r="F291" s="29" t="s">
        <v>1097</v>
      </c>
      <c r="G291" s="31" t="s">
        <v>1098</v>
      </c>
      <c r="H291" s="31" t="s">
        <v>1098</v>
      </c>
      <c r="I291" s="32" t="s">
        <v>1098</v>
      </c>
      <c r="J291" s="98" t="s">
        <v>58</v>
      </c>
      <c r="K291" s="98" t="s">
        <v>36</v>
      </c>
      <c r="L291" s="98">
        <v>289</v>
      </c>
      <c r="M291" s="99">
        <v>289</v>
      </c>
      <c r="N291" s="100" t="s">
        <v>933</v>
      </c>
      <c r="O291" s="101">
        <v>47000</v>
      </c>
      <c r="P291" s="101">
        <v>22382.608695652201</v>
      </c>
      <c r="Q291" s="102">
        <v>69300</v>
      </c>
      <c r="R291" s="102">
        <f t="shared" ref="R291:R299" si="79">+P291/1800000*2340000</f>
        <v>29097.391304347861</v>
      </c>
      <c r="S291" s="102">
        <v>0</v>
      </c>
      <c r="T291" s="102">
        <f t="shared" ref="T291:T299" si="80">+O291+R291+S291</f>
        <v>76097.391304347868</v>
      </c>
      <c r="U291" s="102">
        <f t="shared" ref="U291:U299" si="81">ROUNDDOWN(T291,-2)</f>
        <v>76000</v>
      </c>
      <c r="V291" s="103" t="s">
        <v>571</v>
      </c>
      <c r="W291" s="103" t="s">
        <v>570</v>
      </c>
      <c r="X291" s="103" t="s">
        <v>26</v>
      </c>
      <c r="Y291" s="104">
        <v>43294</v>
      </c>
      <c r="Z291" s="105">
        <f t="shared" ref="Z291:Z300" si="82">U291</f>
        <v>76000</v>
      </c>
      <c r="AA291" s="105">
        <v>77700</v>
      </c>
      <c r="AB291" s="106"/>
    </row>
    <row r="292" spans="1:28" ht="33" x14ac:dyDescent="0.25">
      <c r="A292" s="27">
        <v>285</v>
      </c>
      <c r="B292" s="28" t="s">
        <v>1934</v>
      </c>
      <c r="C292" s="29" t="s">
        <v>1082</v>
      </c>
      <c r="D292" s="30" t="s">
        <v>932</v>
      </c>
      <c r="E292" s="30" t="s">
        <v>1762</v>
      </c>
      <c r="F292" s="29" t="s">
        <v>1083</v>
      </c>
      <c r="G292" s="31" t="s">
        <v>1084</v>
      </c>
      <c r="H292" s="31" t="s">
        <v>1084</v>
      </c>
      <c r="I292" s="32" t="s">
        <v>1084</v>
      </c>
      <c r="J292" s="98" t="s">
        <v>58</v>
      </c>
      <c r="K292" s="98" t="s">
        <v>36</v>
      </c>
      <c r="L292" s="98">
        <v>289</v>
      </c>
      <c r="M292" s="99">
        <v>289</v>
      </c>
      <c r="N292" s="100" t="s">
        <v>933</v>
      </c>
      <c r="O292" s="101">
        <v>47000</v>
      </c>
      <c r="P292" s="101">
        <v>22382.608695652201</v>
      </c>
      <c r="Q292" s="102">
        <v>69300</v>
      </c>
      <c r="R292" s="102">
        <f t="shared" si="79"/>
        <v>29097.391304347861</v>
      </c>
      <c r="S292" s="102">
        <v>0</v>
      </c>
      <c r="T292" s="102">
        <f t="shared" si="80"/>
        <v>76097.391304347868</v>
      </c>
      <c r="U292" s="102">
        <f t="shared" si="81"/>
        <v>76000</v>
      </c>
      <c r="V292" s="103" t="s">
        <v>571</v>
      </c>
      <c r="W292" s="103" t="s">
        <v>570</v>
      </c>
      <c r="X292" s="103" t="s">
        <v>26</v>
      </c>
      <c r="Y292" s="104">
        <v>43294</v>
      </c>
      <c r="Z292" s="105">
        <f t="shared" si="82"/>
        <v>76000</v>
      </c>
      <c r="AA292" s="105">
        <v>77700</v>
      </c>
      <c r="AB292" s="106"/>
    </row>
    <row r="293" spans="1:28" ht="49.5" x14ac:dyDescent="0.25">
      <c r="A293" s="27">
        <v>286</v>
      </c>
      <c r="B293" s="28" t="s">
        <v>1935</v>
      </c>
      <c r="C293" s="29" t="s">
        <v>976</v>
      </c>
      <c r="D293" s="30" t="s">
        <v>932</v>
      </c>
      <c r="E293" s="30" t="s">
        <v>1762</v>
      </c>
      <c r="F293" s="29" t="s">
        <v>977</v>
      </c>
      <c r="G293" s="31" t="s">
        <v>978</v>
      </c>
      <c r="H293" s="31" t="s">
        <v>978</v>
      </c>
      <c r="I293" s="32" t="s">
        <v>978</v>
      </c>
      <c r="J293" s="98" t="s">
        <v>58</v>
      </c>
      <c r="K293" s="98" t="s">
        <v>36</v>
      </c>
      <c r="L293" s="98">
        <v>289</v>
      </c>
      <c r="M293" s="99">
        <v>289</v>
      </c>
      <c r="N293" s="100" t="s">
        <v>933</v>
      </c>
      <c r="O293" s="101">
        <v>47000</v>
      </c>
      <c r="P293" s="101">
        <v>22382.608695652201</v>
      </c>
      <c r="Q293" s="102">
        <v>69300</v>
      </c>
      <c r="R293" s="102">
        <f t="shared" si="79"/>
        <v>29097.391304347861</v>
      </c>
      <c r="S293" s="102">
        <v>0</v>
      </c>
      <c r="T293" s="102">
        <f t="shared" si="80"/>
        <v>76097.391304347868</v>
      </c>
      <c r="U293" s="102">
        <f t="shared" si="81"/>
        <v>76000</v>
      </c>
      <c r="V293" s="103" t="s">
        <v>571</v>
      </c>
      <c r="W293" s="103" t="s">
        <v>570</v>
      </c>
      <c r="X293" s="103" t="s">
        <v>26</v>
      </c>
      <c r="Y293" s="104">
        <v>43294</v>
      </c>
      <c r="Z293" s="105">
        <f t="shared" si="82"/>
        <v>76000</v>
      </c>
      <c r="AA293" s="105">
        <v>77700</v>
      </c>
      <c r="AB293" s="106"/>
    </row>
    <row r="294" spans="1:28" ht="33" x14ac:dyDescent="0.25">
      <c r="A294" s="27">
        <v>287</v>
      </c>
      <c r="B294" s="28" t="s">
        <v>1936</v>
      </c>
      <c r="C294" s="29" t="s">
        <v>986</v>
      </c>
      <c r="D294" s="30" t="s">
        <v>932</v>
      </c>
      <c r="E294" s="30" t="s">
        <v>1762</v>
      </c>
      <c r="F294" s="29" t="s">
        <v>987</v>
      </c>
      <c r="G294" s="31" t="s">
        <v>988</v>
      </c>
      <c r="H294" s="31" t="s">
        <v>988</v>
      </c>
      <c r="I294" s="32" t="s">
        <v>988</v>
      </c>
      <c r="J294" s="98" t="s">
        <v>58</v>
      </c>
      <c r="K294" s="98" t="s">
        <v>36</v>
      </c>
      <c r="L294" s="98">
        <v>289</v>
      </c>
      <c r="M294" s="99">
        <v>289</v>
      </c>
      <c r="N294" s="100" t="s">
        <v>933</v>
      </c>
      <c r="O294" s="101">
        <v>47000</v>
      </c>
      <c r="P294" s="101">
        <v>22382.608695652201</v>
      </c>
      <c r="Q294" s="102">
        <v>69300</v>
      </c>
      <c r="R294" s="102">
        <f t="shared" si="79"/>
        <v>29097.391304347861</v>
      </c>
      <c r="S294" s="102">
        <v>0</v>
      </c>
      <c r="T294" s="102">
        <f t="shared" si="80"/>
        <v>76097.391304347868</v>
      </c>
      <c r="U294" s="102">
        <f t="shared" si="81"/>
        <v>76000</v>
      </c>
      <c r="V294" s="103" t="s">
        <v>571</v>
      </c>
      <c r="W294" s="103" t="s">
        <v>570</v>
      </c>
      <c r="X294" s="103" t="s">
        <v>26</v>
      </c>
      <c r="Y294" s="104">
        <v>43294</v>
      </c>
      <c r="Z294" s="105">
        <f t="shared" si="82"/>
        <v>76000</v>
      </c>
      <c r="AA294" s="105">
        <v>77700</v>
      </c>
      <c r="AB294" s="106"/>
    </row>
    <row r="295" spans="1:28" ht="33" x14ac:dyDescent="0.25">
      <c r="A295" s="27">
        <v>288</v>
      </c>
      <c r="B295" s="28" t="s">
        <v>1937</v>
      </c>
      <c r="C295" s="29" t="s">
        <v>1058</v>
      </c>
      <c r="D295" s="30" t="s">
        <v>932</v>
      </c>
      <c r="E295" s="30" t="s">
        <v>1762</v>
      </c>
      <c r="F295" s="29" t="s">
        <v>1059</v>
      </c>
      <c r="G295" s="31" t="s">
        <v>1060</v>
      </c>
      <c r="H295" s="31" t="s">
        <v>1060</v>
      </c>
      <c r="I295" s="32" t="s">
        <v>1060</v>
      </c>
      <c r="J295" s="98" t="s">
        <v>58</v>
      </c>
      <c r="K295" s="98" t="s">
        <v>36</v>
      </c>
      <c r="L295" s="98">
        <v>289</v>
      </c>
      <c r="M295" s="99">
        <v>289</v>
      </c>
      <c r="N295" s="100" t="s">
        <v>933</v>
      </c>
      <c r="O295" s="101">
        <v>47000</v>
      </c>
      <c r="P295" s="101">
        <v>22382.608695652201</v>
      </c>
      <c r="Q295" s="102">
        <v>69300</v>
      </c>
      <c r="R295" s="102">
        <f t="shared" si="79"/>
        <v>29097.391304347861</v>
      </c>
      <c r="S295" s="102">
        <v>0</v>
      </c>
      <c r="T295" s="102">
        <f t="shared" si="80"/>
        <v>76097.391304347868</v>
      </c>
      <c r="U295" s="102">
        <f t="shared" si="81"/>
        <v>76000</v>
      </c>
      <c r="V295" s="103" t="s">
        <v>571</v>
      </c>
      <c r="W295" s="103" t="s">
        <v>570</v>
      </c>
      <c r="X295" s="103" t="s">
        <v>26</v>
      </c>
      <c r="Y295" s="104">
        <v>43294</v>
      </c>
      <c r="Z295" s="105">
        <f t="shared" si="82"/>
        <v>76000</v>
      </c>
      <c r="AA295" s="105">
        <v>77700</v>
      </c>
      <c r="AB295" s="106"/>
    </row>
    <row r="296" spans="1:28" ht="33" x14ac:dyDescent="0.25">
      <c r="A296" s="27">
        <v>289</v>
      </c>
      <c r="B296" s="28" t="s">
        <v>1938</v>
      </c>
      <c r="C296" s="29" t="s">
        <v>989</v>
      </c>
      <c r="D296" s="30" t="s">
        <v>932</v>
      </c>
      <c r="E296" s="30" t="s">
        <v>1762</v>
      </c>
      <c r="F296" s="29" t="s">
        <v>990</v>
      </c>
      <c r="G296" s="31" t="s">
        <v>939</v>
      </c>
      <c r="H296" s="31" t="s">
        <v>939</v>
      </c>
      <c r="I296" s="32" t="s">
        <v>939</v>
      </c>
      <c r="J296" s="98" t="s">
        <v>58</v>
      </c>
      <c r="K296" s="98" t="s">
        <v>36</v>
      </c>
      <c r="L296" s="98">
        <v>289</v>
      </c>
      <c r="M296" s="99">
        <v>289</v>
      </c>
      <c r="N296" s="100" t="s">
        <v>933</v>
      </c>
      <c r="O296" s="101">
        <v>47000</v>
      </c>
      <c r="P296" s="101">
        <v>22382.608695652201</v>
      </c>
      <c r="Q296" s="102">
        <v>69300</v>
      </c>
      <c r="R296" s="102">
        <f t="shared" si="79"/>
        <v>29097.391304347861</v>
      </c>
      <c r="S296" s="102">
        <v>0</v>
      </c>
      <c r="T296" s="102">
        <f t="shared" si="80"/>
        <v>76097.391304347868</v>
      </c>
      <c r="U296" s="102">
        <f t="shared" si="81"/>
        <v>76000</v>
      </c>
      <c r="V296" s="103" t="s">
        <v>571</v>
      </c>
      <c r="W296" s="103" t="s">
        <v>570</v>
      </c>
      <c r="X296" s="103" t="s">
        <v>26</v>
      </c>
      <c r="Y296" s="104">
        <v>43294</v>
      </c>
      <c r="Z296" s="105">
        <f t="shared" si="82"/>
        <v>76000</v>
      </c>
      <c r="AA296" s="105">
        <v>77700</v>
      </c>
      <c r="AB296" s="106"/>
    </row>
    <row r="297" spans="1:28" ht="33" x14ac:dyDescent="0.25">
      <c r="A297" s="27">
        <v>290</v>
      </c>
      <c r="B297" s="28" t="s">
        <v>1939</v>
      </c>
      <c r="C297" s="29" t="s">
        <v>984</v>
      </c>
      <c r="D297" s="30" t="s">
        <v>932</v>
      </c>
      <c r="E297" s="30" t="s">
        <v>1762</v>
      </c>
      <c r="F297" s="29" t="s">
        <v>985</v>
      </c>
      <c r="G297" s="31" t="s">
        <v>938</v>
      </c>
      <c r="H297" s="31" t="s">
        <v>938</v>
      </c>
      <c r="I297" s="32" t="s">
        <v>938</v>
      </c>
      <c r="J297" s="98" t="s">
        <v>58</v>
      </c>
      <c r="K297" s="98" t="s">
        <v>36</v>
      </c>
      <c r="L297" s="98">
        <v>289</v>
      </c>
      <c r="M297" s="99">
        <v>289</v>
      </c>
      <c r="N297" s="100" t="s">
        <v>933</v>
      </c>
      <c r="O297" s="101">
        <v>47000</v>
      </c>
      <c r="P297" s="101">
        <v>22382.608695652201</v>
      </c>
      <c r="Q297" s="102">
        <v>69300</v>
      </c>
      <c r="R297" s="102">
        <f t="shared" si="79"/>
        <v>29097.391304347861</v>
      </c>
      <c r="S297" s="102">
        <v>0</v>
      </c>
      <c r="T297" s="102">
        <f t="shared" si="80"/>
        <v>76097.391304347868</v>
      </c>
      <c r="U297" s="102">
        <f t="shared" si="81"/>
        <v>76000</v>
      </c>
      <c r="V297" s="103" t="s">
        <v>571</v>
      </c>
      <c r="W297" s="103" t="s">
        <v>570</v>
      </c>
      <c r="X297" s="103" t="s">
        <v>26</v>
      </c>
      <c r="Y297" s="104">
        <v>43294</v>
      </c>
      <c r="Z297" s="105">
        <f t="shared" si="82"/>
        <v>76000</v>
      </c>
      <c r="AA297" s="105">
        <v>77700</v>
      </c>
      <c r="AB297" s="106"/>
    </row>
    <row r="298" spans="1:28" ht="33" x14ac:dyDescent="0.25">
      <c r="A298" s="27">
        <v>291</v>
      </c>
      <c r="B298" s="28" t="s">
        <v>1940</v>
      </c>
      <c r="C298" s="29" t="s">
        <v>982</v>
      </c>
      <c r="D298" s="30" t="s">
        <v>932</v>
      </c>
      <c r="E298" s="30" t="s">
        <v>1762</v>
      </c>
      <c r="F298" s="29" t="s">
        <v>983</v>
      </c>
      <c r="G298" s="31" t="s">
        <v>937</v>
      </c>
      <c r="H298" s="31" t="s">
        <v>937</v>
      </c>
      <c r="I298" s="32" t="s">
        <v>937</v>
      </c>
      <c r="J298" s="98" t="s">
        <v>58</v>
      </c>
      <c r="K298" s="98" t="s">
        <v>36</v>
      </c>
      <c r="L298" s="98">
        <v>289</v>
      </c>
      <c r="M298" s="99">
        <v>289</v>
      </c>
      <c r="N298" s="100" t="s">
        <v>933</v>
      </c>
      <c r="O298" s="101">
        <v>47000</v>
      </c>
      <c r="P298" s="101">
        <v>22382.608695652201</v>
      </c>
      <c r="Q298" s="102">
        <v>69300</v>
      </c>
      <c r="R298" s="102">
        <f t="shared" si="79"/>
        <v>29097.391304347861</v>
      </c>
      <c r="S298" s="102">
        <v>0</v>
      </c>
      <c r="T298" s="102">
        <f t="shared" si="80"/>
        <v>76097.391304347868</v>
      </c>
      <c r="U298" s="102">
        <f t="shared" si="81"/>
        <v>76000</v>
      </c>
      <c r="V298" s="103" t="s">
        <v>571</v>
      </c>
      <c r="W298" s="103" t="s">
        <v>570</v>
      </c>
      <c r="X298" s="103" t="s">
        <v>26</v>
      </c>
      <c r="Y298" s="104">
        <v>43294</v>
      </c>
      <c r="Z298" s="105">
        <f t="shared" si="82"/>
        <v>76000</v>
      </c>
      <c r="AA298" s="105">
        <v>77700</v>
      </c>
      <c r="AB298" s="106"/>
    </row>
    <row r="299" spans="1:28" ht="33" x14ac:dyDescent="0.25">
      <c r="A299" s="27">
        <v>292</v>
      </c>
      <c r="B299" s="28" t="s">
        <v>1941</v>
      </c>
      <c r="C299" s="29" t="s">
        <v>1094</v>
      </c>
      <c r="D299" s="30" t="s">
        <v>932</v>
      </c>
      <c r="E299" s="30" t="s">
        <v>1762</v>
      </c>
      <c r="F299" s="29" t="s">
        <v>1095</v>
      </c>
      <c r="G299" s="31" t="s">
        <v>963</v>
      </c>
      <c r="H299" s="31" t="s">
        <v>963</v>
      </c>
      <c r="I299" s="32" t="s">
        <v>963</v>
      </c>
      <c r="J299" s="98" t="s">
        <v>58</v>
      </c>
      <c r="K299" s="98" t="s">
        <v>36</v>
      </c>
      <c r="L299" s="98">
        <v>289</v>
      </c>
      <c r="M299" s="99">
        <v>289</v>
      </c>
      <c r="N299" s="100" t="s">
        <v>933</v>
      </c>
      <c r="O299" s="101">
        <v>47000</v>
      </c>
      <c r="P299" s="101">
        <v>22382.608695652201</v>
      </c>
      <c r="Q299" s="102">
        <v>69300</v>
      </c>
      <c r="R299" s="102">
        <f t="shared" si="79"/>
        <v>29097.391304347861</v>
      </c>
      <c r="S299" s="102">
        <v>0</v>
      </c>
      <c r="T299" s="102">
        <f t="shared" si="80"/>
        <v>76097.391304347868</v>
      </c>
      <c r="U299" s="102">
        <f t="shared" si="81"/>
        <v>76000</v>
      </c>
      <c r="V299" s="103" t="s">
        <v>571</v>
      </c>
      <c r="W299" s="103" t="s">
        <v>570</v>
      </c>
      <c r="X299" s="103" t="s">
        <v>26</v>
      </c>
      <c r="Y299" s="104">
        <v>43294</v>
      </c>
      <c r="Z299" s="105">
        <f t="shared" si="82"/>
        <v>76000</v>
      </c>
      <c r="AA299" s="105">
        <v>77700</v>
      </c>
      <c r="AB299" s="106"/>
    </row>
    <row r="300" spans="1:28" ht="33" x14ac:dyDescent="0.25">
      <c r="A300" s="27">
        <v>293</v>
      </c>
      <c r="B300" s="28" t="s">
        <v>1942</v>
      </c>
      <c r="C300" s="29" t="s">
        <v>1069</v>
      </c>
      <c r="D300" s="30" t="s">
        <v>932</v>
      </c>
      <c r="E300" s="30" t="s">
        <v>1762</v>
      </c>
      <c r="F300" s="29" t="s">
        <v>1070</v>
      </c>
      <c r="G300" s="31" t="s">
        <v>1071</v>
      </c>
      <c r="H300" s="31" t="s">
        <v>1071</v>
      </c>
      <c r="I300" s="32" t="s">
        <v>1071</v>
      </c>
      <c r="J300" s="98" t="s">
        <v>58</v>
      </c>
      <c r="K300" s="98" t="s">
        <v>36</v>
      </c>
      <c r="L300" s="98">
        <v>289</v>
      </c>
      <c r="M300" s="99">
        <v>289</v>
      </c>
      <c r="N300" s="100" t="s">
        <v>933</v>
      </c>
      <c r="O300" s="101">
        <v>47000</v>
      </c>
      <c r="P300" s="101">
        <v>22382.608695652201</v>
      </c>
      <c r="Q300" s="102">
        <v>69300</v>
      </c>
      <c r="R300" s="102">
        <f t="shared" ref="R300:R348" si="83">+P300/1800000*2340000</f>
        <v>29097.391304347861</v>
      </c>
      <c r="S300" s="102">
        <v>0</v>
      </c>
      <c r="T300" s="102">
        <f t="shared" ref="T300:T348" si="84">+O300+R300+S300</f>
        <v>76097.391304347868</v>
      </c>
      <c r="U300" s="102">
        <f t="shared" ref="U300:U348" si="85">ROUNDDOWN(T300,-2)</f>
        <v>76000</v>
      </c>
      <c r="V300" s="103" t="s">
        <v>571</v>
      </c>
      <c r="W300" s="103" t="s">
        <v>570</v>
      </c>
      <c r="X300" s="103" t="s">
        <v>26</v>
      </c>
      <c r="Y300" s="104">
        <v>43294</v>
      </c>
      <c r="Z300" s="105">
        <f t="shared" si="82"/>
        <v>76000</v>
      </c>
      <c r="AA300" s="105">
        <v>77700</v>
      </c>
      <c r="AB300" s="106"/>
    </row>
    <row r="301" spans="1:28" ht="33" x14ac:dyDescent="0.25">
      <c r="A301" s="27">
        <v>294</v>
      </c>
      <c r="B301" s="28" t="s">
        <v>1943</v>
      </c>
      <c r="C301" s="29" t="s">
        <v>1000</v>
      </c>
      <c r="D301" s="30" t="s">
        <v>932</v>
      </c>
      <c r="E301" s="30" t="s">
        <v>1762</v>
      </c>
      <c r="F301" s="29" t="s">
        <v>1001</v>
      </c>
      <c r="G301" s="31" t="s">
        <v>943</v>
      </c>
      <c r="H301" s="31" t="s">
        <v>943</v>
      </c>
      <c r="I301" s="32" t="s">
        <v>943</v>
      </c>
      <c r="J301" s="98" t="s">
        <v>58</v>
      </c>
      <c r="K301" s="98" t="s">
        <v>36</v>
      </c>
      <c r="L301" s="98">
        <v>289</v>
      </c>
      <c r="M301" s="99">
        <v>289</v>
      </c>
      <c r="N301" s="100" t="s">
        <v>933</v>
      </c>
      <c r="O301" s="101">
        <v>47000</v>
      </c>
      <c r="P301" s="101">
        <v>22382.608695652201</v>
      </c>
      <c r="Q301" s="102">
        <v>69300</v>
      </c>
      <c r="R301" s="102">
        <f t="shared" si="83"/>
        <v>29097.391304347861</v>
      </c>
      <c r="S301" s="102">
        <v>0</v>
      </c>
      <c r="T301" s="102">
        <f t="shared" si="84"/>
        <v>76097.391304347868</v>
      </c>
      <c r="U301" s="102">
        <f t="shared" si="85"/>
        <v>76000</v>
      </c>
      <c r="V301" s="103" t="s">
        <v>571</v>
      </c>
      <c r="W301" s="103" t="s">
        <v>570</v>
      </c>
      <c r="X301" s="103" t="s">
        <v>26</v>
      </c>
      <c r="Y301" s="104">
        <v>43294</v>
      </c>
      <c r="Z301" s="105">
        <f t="shared" ref="Z301:Z348" si="86">U301</f>
        <v>76000</v>
      </c>
      <c r="AA301" s="105">
        <v>77700</v>
      </c>
      <c r="AB301" s="106"/>
    </row>
    <row r="302" spans="1:28" ht="33" x14ac:dyDescent="0.25">
      <c r="A302" s="27">
        <v>295</v>
      </c>
      <c r="B302" s="28" t="s">
        <v>1944</v>
      </c>
      <c r="C302" s="29" t="s">
        <v>1048</v>
      </c>
      <c r="D302" s="30" t="s">
        <v>932</v>
      </c>
      <c r="E302" s="30" t="s">
        <v>1762</v>
      </c>
      <c r="F302" s="29" t="s">
        <v>1049</v>
      </c>
      <c r="G302" s="31" t="s">
        <v>1584</v>
      </c>
      <c r="H302" s="31" t="s">
        <v>1584</v>
      </c>
      <c r="I302" s="32" t="s">
        <v>1050</v>
      </c>
      <c r="J302" s="98" t="s">
        <v>58</v>
      </c>
      <c r="K302" s="98" t="s">
        <v>36</v>
      </c>
      <c r="L302" s="98">
        <v>289</v>
      </c>
      <c r="M302" s="99">
        <v>289</v>
      </c>
      <c r="N302" s="100" t="s">
        <v>933</v>
      </c>
      <c r="O302" s="101">
        <v>47000</v>
      </c>
      <c r="P302" s="101">
        <v>22382.608695652201</v>
      </c>
      <c r="Q302" s="102">
        <v>69300</v>
      </c>
      <c r="R302" s="102">
        <f t="shared" si="83"/>
        <v>29097.391304347861</v>
      </c>
      <c r="S302" s="102">
        <v>0</v>
      </c>
      <c r="T302" s="102">
        <f t="shared" si="84"/>
        <v>76097.391304347868</v>
      </c>
      <c r="U302" s="102">
        <f t="shared" si="85"/>
        <v>76000</v>
      </c>
      <c r="V302" s="103" t="s">
        <v>571</v>
      </c>
      <c r="W302" s="103" t="s">
        <v>570</v>
      </c>
      <c r="X302" s="103" t="s">
        <v>26</v>
      </c>
      <c r="Y302" s="104">
        <v>43294</v>
      </c>
      <c r="Z302" s="105">
        <f t="shared" si="86"/>
        <v>76000</v>
      </c>
      <c r="AA302" s="105">
        <v>77700</v>
      </c>
      <c r="AB302" s="106"/>
    </row>
    <row r="303" spans="1:28" ht="33" x14ac:dyDescent="0.25">
      <c r="A303" s="27">
        <v>296</v>
      </c>
      <c r="B303" s="28" t="s">
        <v>1945</v>
      </c>
      <c r="C303" s="29" t="s">
        <v>1051</v>
      </c>
      <c r="D303" s="30" t="s">
        <v>932</v>
      </c>
      <c r="E303" s="30" t="s">
        <v>1762</v>
      </c>
      <c r="F303" s="29" t="s">
        <v>1052</v>
      </c>
      <c r="G303" s="31" t="s">
        <v>955</v>
      </c>
      <c r="H303" s="31" t="s">
        <v>955</v>
      </c>
      <c r="I303" s="32" t="s">
        <v>955</v>
      </c>
      <c r="J303" s="98" t="s">
        <v>58</v>
      </c>
      <c r="K303" s="98" t="s">
        <v>36</v>
      </c>
      <c r="L303" s="98">
        <v>289</v>
      </c>
      <c r="M303" s="99">
        <v>289</v>
      </c>
      <c r="N303" s="100" t="s">
        <v>933</v>
      </c>
      <c r="O303" s="101">
        <v>47000</v>
      </c>
      <c r="P303" s="101">
        <v>22382.608695652201</v>
      </c>
      <c r="Q303" s="102">
        <v>69300</v>
      </c>
      <c r="R303" s="102">
        <f t="shared" si="83"/>
        <v>29097.391304347861</v>
      </c>
      <c r="S303" s="102">
        <v>0</v>
      </c>
      <c r="T303" s="102">
        <f t="shared" si="84"/>
        <v>76097.391304347868</v>
      </c>
      <c r="U303" s="102">
        <f t="shared" si="85"/>
        <v>76000</v>
      </c>
      <c r="V303" s="103" t="s">
        <v>571</v>
      </c>
      <c r="W303" s="103" t="s">
        <v>570</v>
      </c>
      <c r="X303" s="103" t="s">
        <v>26</v>
      </c>
      <c r="Y303" s="104">
        <v>43294</v>
      </c>
      <c r="Z303" s="105">
        <f t="shared" si="86"/>
        <v>76000</v>
      </c>
      <c r="AA303" s="105">
        <v>77700</v>
      </c>
      <c r="AB303" s="106"/>
    </row>
    <row r="304" spans="1:28" ht="33" x14ac:dyDescent="0.25">
      <c r="A304" s="27">
        <v>297</v>
      </c>
      <c r="B304" s="28" t="s">
        <v>1946</v>
      </c>
      <c r="C304" s="29" t="s">
        <v>1038</v>
      </c>
      <c r="D304" s="30" t="s">
        <v>932</v>
      </c>
      <c r="E304" s="30" t="s">
        <v>1762</v>
      </c>
      <c r="F304" s="29" t="s">
        <v>1039</v>
      </c>
      <c r="G304" s="31" t="s">
        <v>953</v>
      </c>
      <c r="H304" s="31" t="s">
        <v>953</v>
      </c>
      <c r="I304" s="32" t="s">
        <v>953</v>
      </c>
      <c r="J304" s="98" t="s">
        <v>58</v>
      </c>
      <c r="K304" s="98" t="s">
        <v>36</v>
      </c>
      <c r="L304" s="98">
        <v>289</v>
      </c>
      <c r="M304" s="99">
        <v>289</v>
      </c>
      <c r="N304" s="100" t="s">
        <v>933</v>
      </c>
      <c r="O304" s="101">
        <v>47000</v>
      </c>
      <c r="P304" s="101">
        <v>22382.608695652201</v>
      </c>
      <c r="Q304" s="102">
        <v>69300</v>
      </c>
      <c r="R304" s="102">
        <f t="shared" si="83"/>
        <v>29097.391304347861</v>
      </c>
      <c r="S304" s="102">
        <v>0</v>
      </c>
      <c r="T304" s="102">
        <f t="shared" si="84"/>
        <v>76097.391304347868</v>
      </c>
      <c r="U304" s="102">
        <f t="shared" si="85"/>
        <v>76000</v>
      </c>
      <c r="V304" s="103" t="s">
        <v>571</v>
      </c>
      <c r="W304" s="103" t="s">
        <v>570</v>
      </c>
      <c r="X304" s="103" t="s">
        <v>26</v>
      </c>
      <c r="Y304" s="104">
        <v>43294</v>
      </c>
      <c r="Z304" s="105">
        <f t="shared" si="86"/>
        <v>76000</v>
      </c>
      <c r="AA304" s="105">
        <v>77700</v>
      </c>
      <c r="AB304" s="106"/>
    </row>
    <row r="305" spans="1:28" ht="33" x14ac:dyDescent="0.25">
      <c r="A305" s="27">
        <v>298</v>
      </c>
      <c r="B305" s="28" t="s">
        <v>1947</v>
      </c>
      <c r="C305" s="29" t="s">
        <v>1092</v>
      </c>
      <c r="D305" s="30" t="s">
        <v>932</v>
      </c>
      <c r="E305" s="30" t="s">
        <v>1762</v>
      </c>
      <c r="F305" s="29" t="s">
        <v>1093</v>
      </c>
      <c r="G305" s="31" t="s">
        <v>962</v>
      </c>
      <c r="H305" s="31" t="s">
        <v>962</v>
      </c>
      <c r="I305" s="32" t="s">
        <v>962</v>
      </c>
      <c r="J305" s="98" t="s">
        <v>58</v>
      </c>
      <c r="K305" s="98" t="s">
        <v>36</v>
      </c>
      <c r="L305" s="98">
        <v>289</v>
      </c>
      <c r="M305" s="99">
        <v>289</v>
      </c>
      <c r="N305" s="100" t="s">
        <v>933</v>
      </c>
      <c r="O305" s="101">
        <v>47000</v>
      </c>
      <c r="P305" s="101">
        <v>22382.608695652201</v>
      </c>
      <c r="Q305" s="102">
        <v>69300</v>
      </c>
      <c r="R305" s="102">
        <f t="shared" si="83"/>
        <v>29097.391304347861</v>
      </c>
      <c r="S305" s="102">
        <v>0</v>
      </c>
      <c r="T305" s="102">
        <f t="shared" si="84"/>
        <v>76097.391304347868</v>
      </c>
      <c r="U305" s="102">
        <f t="shared" si="85"/>
        <v>76000</v>
      </c>
      <c r="V305" s="103" t="s">
        <v>571</v>
      </c>
      <c r="W305" s="103" t="s">
        <v>570</v>
      </c>
      <c r="X305" s="103" t="s">
        <v>26</v>
      </c>
      <c r="Y305" s="104">
        <v>43294</v>
      </c>
      <c r="Z305" s="105">
        <f t="shared" si="86"/>
        <v>76000</v>
      </c>
      <c r="AA305" s="105">
        <v>77700</v>
      </c>
      <c r="AB305" s="106"/>
    </row>
    <row r="306" spans="1:28" ht="33" x14ac:dyDescent="0.25">
      <c r="A306" s="27">
        <v>299</v>
      </c>
      <c r="B306" s="28" t="s">
        <v>1948</v>
      </c>
      <c r="C306" s="29" t="s">
        <v>1090</v>
      </c>
      <c r="D306" s="30" t="s">
        <v>932</v>
      </c>
      <c r="E306" s="30" t="s">
        <v>1762</v>
      </c>
      <c r="F306" s="29" t="s">
        <v>1091</v>
      </c>
      <c r="G306" s="31" t="s">
        <v>961</v>
      </c>
      <c r="H306" s="31" t="s">
        <v>961</v>
      </c>
      <c r="I306" s="32" t="s">
        <v>961</v>
      </c>
      <c r="J306" s="98" t="s">
        <v>58</v>
      </c>
      <c r="K306" s="98" t="s">
        <v>36</v>
      </c>
      <c r="L306" s="98">
        <v>289</v>
      </c>
      <c r="M306" s="99">
        <v>289</v>
      </c>
      <c r="N306" s="100" t="s">
        <v>933</v>
      </c>
      <c r="O306" s="101">
        <v>47000</v>
      </c>
      <c r="P306" s="101">
        <v>22382.608695652201</v>
      </c>
      <c r="Q306" s="102">
        <v>69300</v>
      </c>
      <c r="R306" s="102">
        <f t="shared" si="83"/>
        <v>29097.391304347861</v>
      </c>
      <c r="S306" s="102">
        <v>0</v>
      </c>
      <c r="T306" s="102">
        <f t="shared" si="84"/>
        <v>76097.391304347868</v>
      </c>
      <c r="U306" s="102">
        <f t="shared" si="85"/>
        <v>76000</v>
      </c>
      <c r="V306" s="103" t="s">
        <v>571</v>
      </c>
      <c r="W306" s="103" t="s">
        <v>570</v>
      </c>
      <c r="X306" s="103" t="s">
        <v>26</v>
      </c>
      <c r="Y306" s="104">
        <v>43294</v>
      </c>
      <c r="Z306" s="105">
        <f t="shared" si="86"/>
        <v>76000</v>
      </c>
      <c r="AA306" s="105">
        <v>77700</v>
      </c>
      <c r="AB306" s="106"/>
    </row>
    <row r="307" spans="1:28" s="89" customFormat="1" ht="33" x14ac:dyDescent="0.25">
      <c r="A307" s="27">
        <v>300</v>
      </c>
      <c r="B307" s="28" t="s">
        <v>1949</v>
      </c>
      <c r="C307" s="29" t="s">
        <v>991</v>
      </c>
      <c r="D307" s="30" t="s">
        <v>932</v>
      </c>
      <c r="E307" s="30" t="s">
        <v>1762</v>
      </c>
      <c r="F307" s="29" t="s">
        <v>992</v>
      </c>
      <c r="G307" s="31" t="s">
        <v>940</v>
      </c>
      <c r="H307" s="31" t="s">
        <v>940</v>
      </c>
      <c r="I307" s="32" t="s">
        <v>940</v>
      </c>
      <c r="J307" s="98" t="s">
        <v>58</v>
      </c>
      <c r="K307" s="98" t="s">
        <v>36</v>
      </c>
      <c r="L307" s="98">
        <v>289</v>
      </c>
      <c r="M307" s="99">
        <v>289</v>
      </c>
      <c r="N307" s="100" t="s">
        <v>933</v>
      </c>
      <c r="O307" s="101">
        <v>47000</v>
      </c>
      <c r="P307" s="101">
        <v>22382.608695652201</v>
      </c>
      <c r="Q307" s="102">
        <v>69300</v>
      </c>
      <c r="R307" s="102">
        <f t="shared" si="83"/>
        <v>29097.391304347861</v>
      </c>
      <c r="S307" s="102">
        <v>0</v>
      </c>
      <c r="T307" s="102">
        <f t="shared" si="84"/>
        <v>76097.391304347868</v>
      </c>
      <c r="U307" s="102">
        <f t="shared" si="85"/>
        <v>76000</v>
      </c>
      <c r="V307" s="103" t="s">
        <v>571</v>
      </c>
      <c r="W307" s="103" t="s">
        <v>570</v>
      </c>
      <c r="X307" s="103" t="s">
        <v>26</v>
      </c>
      <c r="Y307" s="104">
        <v>43294</v>
      </c>
      <c r="Z307" s="105">
        <f t="shared" si="86"/>
        <v>76000</v>
      </c>
      <c r="AA307" s="105">
        <v>77700</v>
      </c>
      <c r="AB307" s="106"/>
    </row>
    <row r="308" spans="1:28" s="89" customFormat="1" ht="33" x14ac:dyDescent="0.25">
      <c r="A308" s="27">
        <v>301</v>
      </c>
      <c r="B308" s="28" t="s">
        <v>1950</v>
      </c>
      <c r="C308" s="29" t="s">
        <v>1021</v>
      </c>
      <c r="D308" s="30" t="s">
        <v>932</v>
      </c>
      <c r="E308" s="30" t="s">
        <v>1762</v>
      </c>
      <c r="F308" s="29" t="s">
        <v>1022</v>
      </c>
      <c r="G308" s="31" t="s">
        <v>1023</v>
      </c>
      <c r="H308" s="31" t="s">
        <v>1023</v>
      </c>
      <c r="I308" s="32" t="s">
        <v>1023</v>
      </c>
      <c r="J308" s="98" t="s">
        <v>58</v>
      </c>
      <c r="K308" s="98" t="s">
        <v>36</v>
      </c>
      <c r="L308" s="98">
        <v>289</v>
      </c>
      <c r="M308" s="99">
        <v>289</v>
      </c>
      <c r="N308" s="100" t="s">
        <v>933</v>
      </c>
      <c r="O308" s="101">
        <v>47000</v>
      </c>
      <c r="P308" s="101">
        <v>22382.608695652201</v>
      </c>
      <c r="Q308" s="102">
        <v>69300</v>
      </c>
      <c r="R308" s="102">
        <f t="shared" si="83"/>
        <v>29097.391304347861</v>
      </c>
      <c r="S308" s="102">
        <v>0</v>
      </c>
      <c r="T308" s="102">
        <f t="shared" si="84"/>
        <v>76097.391304347868</v>
      </c>
      <c r="U308" s="102">
        <f t="shared" si="85"/>
        <v>76000</v>
      </c>
      <c r="V308" s="103" t="s">
        <v>571</v>
      </c>
      <c r="W308" s="103" t="s">
        <v>570</v>
      </c>
      <c r="X308" s="103" t="s">
        <v>26</v>
      </c>
      <c r="Y308" s="104">
        <v>43294</v>
      </c>
      <c r="Z308" s="105">
        <f t="shared" si="86"/>
        <v>76000</v>
      </c>
      <c r="AA308" s="105">
        <v>77700</v>
      </c>
      <c r="AB308" s="106"/>
    </row>
    <row r="309" spans="1:28" s="89" customFormat="1" ht="33" x14ac:dyDescent="0.25">
      <c r="A309" s="27">
        <v>302</v>
      </c>
      <c r="B309" s="28" t="s">
        <v>1951</v>
      </c>
      <c r="C309" s="29" t="s">
        <v>1026</v>
      </c>
      <c r="D309" s="30" t="s">
        <v>932</v>
      </c>
      <c r="E309" s="30" t="s">
        <v>1762</v>
      </c>
      <c r="F309" s="29" t="s">
        <v>1027</v>
      </c>
      <c r="G309" s="31" t="s">
        <v>950</v>
      </c>
      <c r="H309" s="31" t="s">
        <v>950</v>
      </c>
      <c r="I309" s="32" t="s">
        <v>950</v>
      </c>
      <c r="J309" s="98" t="s">
        <v>58</v>
      </c>
      <c r="K309" s="98" t="s">
        <v>36</v>
      </c>
      <c r="L309" s="98">
        <v>289</v>
      </c>
      <c r="M309" s="99">
        <v>289</v>
      </c>
      <c r="N309" s="100" t="s">
        <v>933</v>
      </c>
      <c r="O309" s="101">
        <v>47000</v>
      </c>
      <c r="P309" s="101">
        <v>22382.608695652201</v>
      </c>
      <c r="Q309" s="102">
        <v>69300</v>
      </c>
      <c r="R309" s="102">
        <f t="shared" si="83"/>
        <v>29097.391304347861</v>
      </c>
      <c r="S309" s="102">
        <v>0</v>
      </c>
      <c r="T309" s="102">
        <f t="shared" si="84"/>
        <v>76097.391304347868</v>
      </c>
      <c r="U309" s="102">
        <f t="shared" si="85"/>
        <v>76000</v>
      </c>
      <c r="V309" s="103" t="s">
        <v>571</v>
      </c>
      <c r="W309" s="103" t="s">
        <v>570</v>
      </c>
      <c r="X309" s="103" t="s">
        <v>26</v>
      </c>
      <c r="Y309" s="104">
        <v>43294</v>
      </c>
      <c r="Z309" s="105">
        <f t="shared" si="86"/>
        <v>76000</v>
      </c>
      <c r="AA309" s="105">
        <v>77700</v>
      </c>
      <c r="AB309" s="106"/>
    </row>
    <row r="310" spans="1:28" s="89" customFormat="1" ht="33" x14ac:dyDescent="0.25">
      <c r="A310" s="27">
        <v>303</v>
      </c>
      <c r="B310" s="28" t="s">
        <v>1952</v>
      </c>
      <c r="C310" s="29" t="s">
        <v>1030</v>
      </c>
      <c r="D310" s="30" t="s">
        <v>932</v>
      </c>
      <c r="E310" s="30" t="s">
        <v>1762</v>
      </c>
      <c r="F310" s="29" t="s">
        <v>1031</v>
      </c>
      <c r="G310" s="31" t="s">
        <v>952</v>
      </c>
      <c r="H310" s="31" t="s">
        <v>952</v>
      </c>
      <c r="I310" s="32" t="s">
        <v>952</v>
      </c>
      <c r="J310" s="98" t="s">
        <v>58</v>
      </c>
      <c r="K310" s="98" t="s">
        <v>36</v>
      </c>
      <c r="L310" s="98">
        <v>289</v>
      </c>
      <c r="M310" s="99">
        <v>289</v>
      </c>
      <c r="N310" s="100" t="s">
        <v>933</v>
      </c>
      <c r="O310" s="101">
        <v>47000</v>
      </c>
      <c r="P310" s="101">
        <v>22382.608695652201</v>
      </c>
      <c r="Q310" s="102">
        <v>69300</v>
      </c>
      <c r="R310" s="102">
        <f t="shared" si="83"/>
        <v>29097.391304347861</v>
      </c>
      <c r="S310" s="102">
        <v>0</v>
      </c>
      <c r="T310" s="102">
        <f t="shared" si="84"/>
        <v>76097.391304347868</v>
      </c>
      <c r="U310" s="102">
        <f t="shared" si="85"/>
        <v>76000</v>
      </c>
      <c r="V310" s="103" t="s">
        <v>571</v>
      </c>
      <c r="W310" s="103" t="s">
        <v>570</v>
      </c>
      <c r="X310" s="103" t="s">
        <v>26</v>
      </c>
      <c r="Y310" s="104">
        <v>43294</v>
      </c>
      <c r="Z310" s="105">
        <f t="shared" si="86"/>
        <v>76000</v>
      </c>
      <c r="AA310" s="105">
        <v>77700</v>
      </c>
      <c r="AB310" s="106"/>
    </row>
    <row r="311" spans="1:28" s="89" customFormat="1" ht="33" x14ac:dyDescent="0.25">
      <c r="A311" s="27">
        <v>304</v>
      </c>
      <c r="B311" s="28" t="s">
        <v>1953</v>
      </c>
      <c r="C311" s="29" t="s">
        <v>1040</v>
      </c>
      <c r="D311" s="30" t="s">
        <v>932</v>
      </c>
      <c r="E311" s="30" t="s">
        <v>1762</v>
      </c>
      <c r="F311" s="29" t="s">
        <v>1041</v>
      </c>
      <c r="G311" s="31" t="s">
        <v>1042</v>
      </c>
      <c r="H311" s="31" t="s">
        <v>1042</v>
      </c>
      <c r="I311" s="32" t="s">
        <v>1042</v>
      </c>
      <c r="J311" s="98" t="s">
        <v>58</v>
      </c>
      <c r="K311" s="98" t="s">
        <v>36</v>
      </c>
      <c r="L311" s="98">
        <v>289</v>
      </c>
      <c r="M311" s="99">
        <v>289</v>
      </c>
      <c r="N311" s="100" t="s">
        <v>933</v>
      </c>
      <c r="O311" s="101">
        <v>47000</v>
      </c>
      <c r="P311" s="101">
        <v>22382.608695652201</v>
      </c>
      <c r="Q311" s="102">
        <v>69300</v>
      </c>
      <c r="R311" s="102">
        <f t="shared" si="83"/>
        <v>29097.391304347861</v>
      </c>
      <c r="S311" s="102">
        <v>0</v>
      </c>
      <c r="T311" s="102">
        <f t="shared" si="84"/>
        <v>76097.391304347868</v>
      </c>
      <c r="U311" s="102">
        <f t="shared" si="85"/>
        <v>76000</v>
      </c>
      <c r="V311" s="103" t="s">
        <v>571</v>
      </c>
      <c r="W311" s="103" t="s">
        <v>570</v>
      </c>
      <c r="X311" s="103" t="s">
        <v>26</v>
      </c>
      <c r="Y311" s="104">
        <v>43294</v>
      </c>
      <c r="Z311" s="105">
        <f t="shared" si="86"/>
        <v>76000</v>
      </c>
      <c r="AA311" s="105">
        <v>77700</v>
      </c>
      <c r="AB311" s="106"/>
    </row>
    <row r="312" spans="1:28" s="89" customFormat="1" ht="33" x14ac:dyDescent="0.25">
      <c r="A312" s="27">
        <v>305</v>
      </c>
      <c r="B312" s="28" t="s">
        <v>1954</v>
      </c>
      <c r="C312" s="29" t="s">
        <v>997</v>
      </c>
      <c r="D312" s="30" t="s">
        <v>932</v>
      </c>
      <c r="E312" s="30" t="s">
        <v>1762</v>
      </c>
      <c r="F312" s="29" t="s">
        <v>998</v>
      </c>
      <c r="G312" s="31" t="s">
        <v>999</v>
      </c>
      <c r="H312" s="31" t="s">
        <v>999</v>
      </c>
      <c r="I312" s="32" t="s">
        <v>999</v>
      </c>
      <c r="J312" s="98" t="s">
        <v>58</v>
      </c>
      <c r="K312" s="98" t="s">
        <v>36</v>
      </c>
      <c r="L312" s="98">
        <v>289</v>
      </c>
      <c r="M312" s="99">
        <v>289</v>
      </c>
      <c r="N312" s="100" t="s">
        <v>933</v>
      </c>
      <c r="O312" s="101">
        <v>47000</v>
      </c>
      <c r="P312" s="101">
        <v>22382.608695652201</v>
      </c>
      <c r="Q312" s="102">
        <v>69300</v>
      </c>
      <c r="R312" s="102">
        <f t="shared" si="83"/>
        <v>29097.391304347861</v>
      </c>
      <c r="S312" s="102">
        <v>0</v>
      </c>
      <c r="T312" s="102">
        <f t="shared" si="84"/>
        <v>76097.391304347868</v>
      </c>
      <c r="U312" s="102">
        <f t="shared" si="85"/>
        <v>76000</v>
      </c>
      <c r="V312" s="103" t="s">
        <v>571</v>
      </c>
      <c r="W312" s="103" t="s">
        <v>570</v>
      </c>
      <c r="X312" s="103" t="s">
        <v>26</v>
      </c>
      <c r="Y312" s="104">
        <v>43294</v>
      </c>
      <c r="Z312" s="105">
        <f t="shared" si="86"/>
        <v>76000</v>
      </c>
      <c r="AA312" s="105">
        <v>77700</v>
      </c>
      <c r="AB312" s="106"/>
    </row>
    <row r="313" spans="1:28" s="89" customFormat="1" ht="33" x14ac:dyDescent="0.25">
      <c r="A313" s="27">
        <v>306</v>
      </c>
      <c r="B313" s="28" t="s">
        <v>1955</v>
      </c>
      <c r="C313" s="29" t="s">
        <v>1002</v>
      </c>
      <c r="D313" s="30" t="s">
        <v>932</v>
      </c>
      <c r="E313" s="30" t="s">
        <v>1762</v>
      </c>
      <c r="F313" s="29" t="s">
        <v>1003</v>
      </c>
      <c r="G313" s="31" t="s">
        <v>1004</v>
      </c>
      <c r="H313" s="31" t="s">
        <v>1004</v>
      </c>
      <c r="I313" s="32" t="s">
        <v>1004</v>
      </c>
      <c r="J313" s="98" t="s">
        <v>58</v>
      </c>
      <c r="K313" s="98" t="s">
        <v>36</v>
      </c>
      <c r="L313" s="98">
        <v>289</v>
      </c>
      <c r="M313" s="99">
        <v>289</v>
      </c>
      <c r="N313" s="100" t="s">
        <v>933</v>
      </c>
      <c r="O313" s="101">
        <v>47000</v>
      </c>
      <c r="P313" s="101">
        <v>22382.608695652201</v>
      </c>
      <c r="Q313" s="102">
        <v>69300</v>
      </c>
      <c r="R313" s="102">
        <f t="shared" si="83"/>
        <v>29097.391304347861</v>
      </c>
      <c r="S313" s="102">
        <v>0</v>
      </c>
      <c r="T313" s="102">
        <f t="shared" si="84"/>
        <v>76097.391304347868</v>
      </c>
      <c r="U313" s="102">
        <f t="shared" si="85"/>
        <v>76000</v>
      </c>
      <c r="V313" s="103" t="s">
        <v>571</v>
      </c>
      <c r="W313" s="103" t="s">
        <v>570</v>
      </c>
      <c r="X313" s="103" t="s">
        <v>26</v>
      </c>
      <c r="Y313" s="104">
        <v>43294</v>
      </c>
      <c r="Z313" s="105">
        <f t="shared" si="86"/>
        <v>76000</v>
      </c>
      <c r="AA313" s="105">
        <v>77700</v>
      </c>
      <c r="AB313" s="106"/>
    </row>
    <row r="314" spans="1:28" s="89" customFormat="1" ht="33" x14ac:dyDescent="0.25">
      <c r="A314" s="27">
        <v>307</v>
      </c>
      <c r="B314" s="28" t="s">
        <v>1956</v>
      </c>
      <c r="C314" s="29" t="s">
        <v>971</v>
      </c>
      <c r="D314" s="30" t="s">
        <v>932</v>
      </c>
      <c r="E314" s="30" t="s">
        <v>1762</v>
      </c>
      <c r="F314" s="29" t="s">
        <v>972</v>
      </c>
      <c r="G314" s="31" t="s">
        <v>973</v>
      </c>
      <c r="H314" s="31" t="s">
        <v>973</v>
      </c>
      <c r="I314" s="32" t="s">
        <v>973</v>
      </c>
      <c r="J314" s="98" t="s">
        <v>58</v>
      </c>
      <c r="K314" s="98" t="s">
        <v>36</v>
      </c>
      <c r="L314" s="98">
        <v>289</v>
      </c>
      <c r="M314" s="99">
        <v>289</v>
      </c>
      <c r="N314" s="100" t="s">
        <v>933</v>
      </c>
      <c r="O314" s="101">
        <v>47000</v>
      </c>
      <c r="P314" s="101">
        <v>22382.608695652201</v>
      </c>
      <c r="Q314" s="102">
        <v>69300</v>
      </c>
      <c r="R314" s="102">
        <f t="shared" si="83"/>
        <v>29097.391304347861</v>
      </c>
      <c r="S314" s="102">
        <v>0</v>
      </c>
      <c r="T314" s="102">
        <f t="shared" si="84"/>
        <v>76097.391304347868</v>
      </c>
      <c r="U314" s="102">
        <f t="shared" si="85"/>
        <v>76000</v>
      </c>
      <c r="V314" s="103" t="s">
        <v>571</v>
      </c>
      <c r="W314" s="103" t="s">
        <v>570</v>
      </c>
      <c r="X314" s="103" t="s">
        <v>26</v>
      </c>
      <c r="Y314" s="104">
        <v>43294</v>
      </c>
      <c r="Z314" s="105">
        <f t="shared" si="86"/>
        <v>76000</v>
      </c>
      <c r="AA314" s="105">
        <v>77700</v>
      </c>
      <c r="AB314" s="106"/>
    </row>
    <row r="315" spans="1:28" s="89" customFormat="1" ht="33" x14ac:dyDescent="0.25">
      <c r="A315" s="27">
        <v>308</v>
      </c>
      <c r="B315" s="28" t="s">
        <v>1957</v>
      </c>
      <c r="C315" s="29" t="s">
        <v>1024</v>
      </c>
      <c r="D315" s="30" t="s">
        <v>932</v>
      </c>
      <c r="E315" s="30" t="s">
        <v>1762</v>
      </c>
      <c r="F315" s="29" t="s">
        <v>1025</v>
      </c>
      <c r="G315" s="31" t="s">
        <v>949</v>
      </c>
      <c r="H315" s="31" t="s">
        <v>949</v>
      </c>
      <c r="I315" s="32" t="s">
        <v>949</v>
      </c>
      <c r="J315" s="98" t="s">
        <v>58</v>
      </c>
      <c r="K315" s="98" t="s">
        <v>36</v>
      </c>
      <c r="L315" s="98">
        <v>289</v>
      </c>
      <c r="M315" s="99">
        <v>289</v>
      </c>
      <c r="N315" s="100" t="s">
        <v>933</v>
      </c>
      <c r="O315" s="101">
        <v>47000</v>
      </c>
      <c r="P315" s="101">
        <v>22382.608695652201</v>
      </c>
      <c r="Q315" s="102">
        <v>69300</v>
      </c>
      <c r="R315" s="102">
        <f t="shared" si="83"/>
        <v>29097.391304347861</v>
      </c>
      <c r="S315" s="102">
        <v>0</v>
      </c>
      <c r="T315" s="102">
        <f t="shared" si="84"/>
        <v>76097.391304347868</v>
      </c>
      <c r="U315" s="102">
        <f t="shared" si="85"/>
        <v>76000</v>
      </c>
      <c r="V315" s="103" t="s">
        <v>571</v>
      </c>
      <c r="W315" s="103" t="s">
        <v>570</v>
      </c>
      <c r="X315" s="103" t="s">
        <v>26</v>
      </c>
      <c r="Y315" s="104">
        <v>43294</v>
      </c>
      <c r="Z315" s="105">
        <f t="shared" si="86"/>
        <v>76000</v>
      </c>
      <c r="AA315" s="105">
        <v>77700</v>
      </c>
      <c r="AB315" s="106"/>
    </row>
    <row r="316" spans="1:28" s="89" customFormat="1" ht="33" x14ac:dyDescent="0.25">
      <c r="A316" s="27">
        <v>309</v>
      </c>
      <c r="B316" s="28" t="s">
        <v>1958</v>
      </c>
      <c r="C316" s="29" t="s">
        <v>1072</v>
      </c>
      <c r="D316" s="30" t="s">
        <v>932</v>
      </c>
      <c r="E316" s="30" t="s">
        <v>1762</v>
      </c>
      <c r="F316" s="29" t="s">
        <v>1073</v>
      </c>
      <c r="G316" s="31" t="s">
        <v>1074</v>
      </c>
      <c r="H316" s="31" t="s">
        <v>1074</v>
      </c>
      <c r="I316" s="32" t="s">
        <v>1074</v>
      </c>
      <c r="J316" s="98" t="s">
        <v>58</v>
      </c>
      <c r="K316" s="98" t="s">
        <v>36</v>
      </c>
      <c r="L316" s="98">
        <v>289</v>
      </c>
      <c r="M316" s="99">
        <v>289</v>
      </c>
      <c r="N316" s="100" t="s">
        <v>933</v>
      </c>
      <c r="O316" s="101">
        <v>47000</v>
      </c>
      <c r="P316" s="101">
        <v>22382.608695652201</v>
      </c>
      <c r="Q316" s="102">
        <v>69300</v>
      </c>
      <c r="R316" s="102">
        <f t="shared" si="83"/>
        <v>29097.391304347861</v>
      </c>
      <c r="S316" s="102">
        <v>0</v>
      </c>
      <c r="T316" s="102">
        <f t="shared" si="84"/>
        <v>76097.391304347868</v>
      </c>
      <c r="U316" s="102">
        <f t="shared" si="85"/>
        <v>76000</v>
      </c>
      <c r="V316" s="103" t="s">
        <v>571</v>
      </c>
      <c r="W316" s="103" t="s">
        <v>570</v>
      </c>
      <c r="X316" s="103" t="s">
        <v>26</v>
      </c>
      <c r="Y316" s="104">
        <v>43294</v>
      </c>
      <c r="Z316" s="105">
        <f t="shared" si="86"/>
        <v>76000</v>
      </c>
      <c r="AA316" s="105">
        <v>77700</v>
      </c>
      <c r="AB316" s="106"/>
    </row>
    <row r="317" spans="1:28" s="89" customFormat="1" ht="33" x14ac:dyDescent="0.25">
      <c r="A317" s="27">
        <v>310</v>
      </c>
      <c r="B317" s="28" t="s">
        <v>1959</v>
      </c>
      <c r="C317" s="29" t="s">
        <v>1056</v>
      </c>
      <c r="D317" s="30" t="s">
        <v>932</v>
      </c>
      <c r="E317" s="30" t="s">
        <v>1762</v>
      </c>
      <c r="F317" s="29" t="s">
        <v>1057</v>
      </c>
      <c r="G317" s="31" t="s">
        <v>956</v>
      </c>
      <c r="H317" s="31" t="s">
        <v>956</v>
      </c>
      <c r="I317" s="32" t="s">
        <v>956</v>
      </c>
      <c r="J317" s="98" t="s">
        <v>58</v>
      </c>
      <c r="K317" s="98" t="s">
        <v>36</v>
      </c>
      <c r="L317" s="98">
        <v>289</v>
      </c>
      <c r="M317" s="99">
        <v>289</v>
      </c>
      <c r="N317" s="100" t="s">
        <v>933</v>
      </c>
      <c r="O317" s="101">
        <v>47000</v>
      </c>
      <c r="P317" s="101">
        <v>22382.608695652201</v>
      </c>
      <c r="Q317" s="102">
        <v>69300</v>
      </c>
      <c r="R317" s="102">
        <f t="shared" si="83"/>
        <v>29097.391304347861</v>
      </c>
      <c r="S317" s="102">
        <v>0</v>
      </c>
      <c r="T317" s="102">
        <f t="shared" si="84"/>
        <v>76097.391304347868</v>
      </c>
      <c r="U317" s="102">
        <f t="shared" si="85"/>
        <v>76000</v>
      </c>
      <c r="V317" s="103" t="s">
        <v>571</v>
      </c>
      <c r="W317" s="103" t="s">
        <v>570</v>
      </c>
      <c r="X317" s="103" t="s">
        <v>26</v>
      </c>
      <c r="Y317" s="104">
        <v>43294</v>
      </c>
      <c r="Z317" s="105">
        <f t="shared" si="86"/>
        <v>76000</v>
      </c>
      <c r="AA317" s="105">
        <v>77700</v>
      </c>
      <c r="AB317" s="106"/>
    </row>
    <row r="318" spans="1:28" s="89" customFormat="1" ht="33" x14ac:dyDescent="0.25">
      <c r="A318" s="27">
        <v>311</v>
      </c>
      <c r="B318" s="28" t="s">
        <v>1960</v>
      </c>
      <c r="C318" s="29" t="s">
        <v>1035</v>
      </c>
      <c r="D318" s="30" t="s">
        <v>932</v>
      </c>
      <c r="E318" s="30" t="s">
        <v>1762</v>
      </c>
      <c r="F318" s="29" t="s">
        <v>1036</v>
      </c>
      <c r="G318" s="31" t="s">
        <v>1037</v>
      </c>
      <c r="H318" s="31" t="s">
        <v>1037</v>
      </c>
      <c r="I318" s="32" t="s">
        <v>1037</v>
      </c>
      <c r="J318" s="98" t="s">
        <v>58</v>
      </c>
      <c r="K318" s="98" t="s">
        <v>36</v>
      </c>
      <c r="L318" s="98">
        <v>289</v>
      </c>
      <c r="M318" s="99">
        <v>289</v>
      </c>
      <c r="N318" s="100" t="s">
        <v>933</v>
      </c>
      <c r="O318" s="101">
        <v>47000</v>
      </c>
      <c r="P318" s="101">
        <v>22382.608695652201</v>
      </c>
      <c r="Q318" s="102">
        <v>69300</v>
      </c>
      <c r="R318" s="102">
        <f t="shared" si="83"/>
        <v>29097.391304347861</v>
      </c>
      <c r="S318" s="102">
        <v>0</v>
      </c>
      <c r="T318" s="102">
        <f t="shared" si="84"/>
        <v>76097.391304347868</v>
      </c>
      <c r="U318" s="102">
        <f t="shared" si="85"/>
        <v>76000</v>
      </c>
      <c r="V318" s="103" t="s">
        <v>571</v>
      </c>
      <c r="W318" s="103" t="s">
        <v>570</v>
      </c>
      <c r="X318" s="103" t="s">
        <v>26</v>
      </c>
      <c r="Y318" s="104">
        <v>43294</v>
      </c>
      <c r="Z318" s="105">
        <f t="shared" si="86"/>
        <v>76000</v>
      </c>
      <c r="AA318" s="105">
        <v>77700</v>
      </c>
      <c r="AB318" s="106"/>
    </row>
    <row r="319" spans="1:28" s="89" customFormat="1" ht="33" x14ac:dyDescent="0.25">
      <c r="A319" s="27">
        <v>312</v>
      </c>
      <c r="B319" s="28" t="s">
        <v>1961</v>
      </c>
      <c r="C319" s="29" t="s">
        <v>1018</v>
      </c>
      <c r="D319" s="30" t="s">
        <v>932</v>
      </c>
      <c r="E319" s="30" t="s">
        <v>1762</v>
      </c>
      <c r="F319" s="29" t="s">
        <v>1019</v>
      </c>
      <c r="G319" s="31" t="s">
        <v>1020</v>
      </c>
      <c r="H319" s="31" t="s">
        <v>1020</v>
      </c>
      <c r="I319" s="32" t="s">
        <v>1020</v>
      </c>
      <c r="J319" s="98" t="s">
        <v>58</v>
      </c>
      <c r="K319" s="98" t="s">
        <v>36</v>
      </c>
      <c r="L319" s="98">
        <v>289</v>
      </c>
      <c r="M319" s="99">
        <v>289</v>
      </c>
      <c r="N319" s="100" t="s">
        <v>933</v>
      </c>
      <c r="O319" s="101">
        <v>47000</v>
      </c>
      <c r="P319" s="101">
        <v>22382.608695652201</v>
      </c>
      <c r="Q319" s="102">
        <v>69300</v>
      </c>
      <c r="R319" s="102">
        <f t="shared" si="83"/>
        <v>29097.391304347861</v>
      </c>
      <c r="S319" s="102">
        <v>0</v>
      </c>
      <c r="T319" s="102">
        <f t="shared" si="84"/>
        <v>76097.391304347868</v>
      </c>
      <c r="U319" s="102">
        <f t="shared" si="85"/>
        <v>76000</v>
      </c>
      <c r="V319" s="103" t="s">
        <v>571</v>
      </c>
      <c r="W319" s="103" t="s">
        <v>570</v>
      </c>
      <c r="X319" s="103" t="s">
        <v>26</v>
      </c>
      <c r="Y319" s="104">
        <v>43294</v>
      </c>
      <c r="Z319" s="105">
        <f t="shared" si="86"/>
        <v>76000</v>
      </c>
      <c r="AA319" s="105">
        <v>77700</v>
      </c>
      <c r="AB319" s="106"/>
    </row>
    <row r="320" spans="1:28" s="89" customFormat="1" ht="33" x14ac:dyDescent="0.25">
      <c r="A320" s="27">
        <v>313</v>
      </c>
      <c r="B320" s="28" t="s">
        <v>1962</v>
      </c>
      <c r="C320" s="29" t="s">
        <v>966</v>
      </c>
      <c r="D320" s="30" t="s">
        <v>932</v>
      </c>
      <c r="E320" s="30" t="s">
        <v>1762</v>
      </c>
      <c r="F320" s="29" t="s">
        <v>967</v>
      </c>
      <c r="G320" s="31" t="s">
        <v>935</v>
      </c>
      <c r="H320" s="31" t="s">
        <v>935</v>
      </c>
      <c r="I320" s="32" t="s">
        <v>935</v>
      </c>
      <c r="J320" s="98" t="s">
        <v>58</v>
      </c>
      <c r="K320" s="98" t="s">
        <v>36</v>
      </c>
      <c r="L320" s="98">
        <v>289</v>
      </c>
      <c r="M320" s="99">
        <v>289</v>
      </c>
      <c r="N320" s="100" t="s">
        <v>933</v>
      </c>
      <c r="O320" s="101">
        <v>47000</v>
      </c>
      <c r="P320" s="101">
        <v>22382.608695652201</v>
      </c>
      <c r="Q320" s="102">
        <v>69300</v>
      </c>
      <c r="R320" s="102">
        <f t="shared" si="83"/>
        <v>29097.391304347861</v>
      </c>
      <c r="S320" s="102">
        <v>0</v>
      </c>
      <c r="T320" s="102">
        <f t="shared" si="84"/>
        <v>76097.391304347868</v>
      </c>
      <c r="U320" s="102">
        <f t="shared" si="85"/>
        <v>76000</v>
      </c>
      <c r="V320" s="103" t="s">
        <v>571</v>
      </c>
      <c r="W320" s="103" t="s">
        <v>570</v>
      </c>
      <c r="X320" s="103" t="s">
        <v>26</v>
      </c>
      <c r="Y320" s="104">
        <v>43294</v>
      </c>
      <c r="Z320" s="105">
        <f t="shared" si="86"/>
        <v>76000</v>
      </c>
      <c r="AA320" s="105">
        <v>77700</v>
      </c>
      <c r="AB320" s="106"/>
    </row>
    <row r="321" spans="1:28" s="89" customFormat="1" ht="33" x14ac:dyDescent="0.25">
      <c r="A321" s="27">
        <v>314</v>
      </c>
      <c r="B321" s="28" t="s">
        <v>1963</v>
      </c>
      <c r="C321" s="29" t="s">
        <v>964</v>
      </c>
      <c r="D321" s="30" t="s">
        <v>932</v>
      </c>
      <c r="E321" s="30" t="s">
        <v>1762</v>
      </c>
      <c r="F321" s="29" t="s">
        <v>965</v>
      </c>
      <c r="G321" s="31" t="s">
        <v>934</v>
      </c>
      <c r="H321" s="31" t="s">
        <v>934</v>
      </c>
      <c r="I321" s="32" t="s">
        <v>934</v>
      </c>
      <c r="J321" s="98" t="s">
        <v>58</v>
      </c>
      <c r="K321" s="98" t="s">
        <v>36</v>
      </c>
      <c r="L321" s="98">
        <v>289</v>
      </c>
      <c r="M321" s="99">
        <v>289</v>
      </c>
      <c r="N321" s="100" t="s">
        <v>933</v>
      </c>
      <c r="O321" s="101">
        <v>47000</v>
      </c>
      <c r="P321" s="101">
        <v>22382.608695652201</v>
      </c>
      <c r="Q321" s="102">
        <v>69300</v>
      </c>
      <c r="R321" s="102">
        <f t="shared" si="83"/>
        <v>29097.391304347861</v>
      </c>
      <c r="S321" s="102">
        <v>0</v>
      </c>
      <c r="T321" s="102">
        <f t="shared" si="84"/>
        <v>76097.391304347868</v>
      </c>
      <c r="U321" s="102">
        <f t="shared" si="85"/>
        <v>76000</v>
      </c>
      <c r="V321" s="103" t="s">
        <v>571</v>
      </c>
      <c r="W321" s="103" t="s">
        <v>570</v>
      </c>
      <c r="X321" s="103" t="s">
        <v>26</v>
      </c>
      <c r="Y321" s="104">
        <v>43294</v>
      </c>
      <c r="Z321" s="105">
        <f t="shared" si="86"/>
        <v>76000</v>
      </c>
      <c r="AA321" s="105">
        <v>77700</v>
      </c>
      <c r="AB321" s="106"/>
    </row>
    <row r="322" spans="1:28" s="89" customFormat="1" ht="49.5" x14ac:dyDescent="0.25">
      <c r="A322" s="27">
        <v>315</v>
      </c>
      <c r="B322" s="28" t="s">
        <v>1964</v>
      </c>
      <c r="C322" s="29" t="s">
        <v>1012</v>
      </c>
      <c r="D322" s="30" t="s">
        <v>932</v>
      </c>
      <c r="E322" s="30" t="s">
        <v>1762</v>
      </c>
      <c r="F322" s="29" t="s">
        <v>1013</v>
      </c>
      <c r="G322" s="31" t="s">
        <v>946</v>
      </c>
      <c r="H322" s="31" t="s">
        <v>946</v>
      </c>
      <c r="I322" s="32" t="s">
        <v>946</v>
      </c>
      <c r="J322" s="98" t="s">
        <v>58</v>
      </c>
      <c r="K322" s="98" t="s">
        <v>36</v>
      </c>
      <c r="L322" s="98">
        <v>289</v>
      </c>
      <c r="M322" s="99">
        <v>289</v>
      </c>
      <c r="N322" s="100" t="s">
        <v>933</v>
      </c>
      <c r="O322" s="101">
        <v>47000</v>
      </c>
      <c r="P322" s="101">
        <v>22382.608695652201</v>
      </c>
      <c r="Q322" s="102">
        <v>69300</v>
      </c>
      <c r="R322" s="102">
        <f t="shared" si="83"/>
        <v>29097.391304347861</v>
      </c>
      <c r="S322" s="102">
        <v>0</v>
      </c>
      <c r="T322" s="102">
        <f t="shared" si="84"/>
        <v>76097.391304347868</v>
      </c>
      <c r="U322" s="102">
        <f t="shared" si="85"/>
        <v>76000</v>
      </c>
      <c r="V322" s="103" t="s">
        <v>571</v>
      </c>
      <c r="W322" s="103" t="s">
        <v>570</v>
      </c>
      <c r="X322" s="103" t="s">
        <v>26</v>
      </c>
      <c r="Y322" s="104">
        <v>43294</v>
      </c>
      <c r="Z322" s="105">
        <f t="shared" si="86"/>
        <v>76000</v>
      </c>
      <c r="AA322" s="105">
        <v>77700</v>
      </c>
      <c r="AB322" s="106"/>
    </row>
    <row r="323" spans="1:28" s="89" customFormat="1" ht="33" x14ac:dyDescent="0.25">
      <c r="A323" s="27">
        <v>316</v>
      </c>
      <c r="B323" s="28" t="s">
        <v>1965</v>
      </c>
      <c r="C323" s="29" t="s">
        <v>993</v>
      </c>
      <c r="D323" s="30" t="s">
        <v>932</v>
      </c>
      <c r="E323" s="30" t="s">
        <v>1762</v>
      </c>
      <c r="F323" s="29" t="s">
        <v>994</v>
      </c>
      <c r="G323" s="31" t="s">
        <v>941</v>
      </c>
      <c r="H323" s="31" t="s">
        <v>941</v>
      </c>
      <c r="I323" s="32" t="s">
        <v>941</v>
      </c>
      <c r="J323" s="98" t="s">
        <v>58</v>
      </c>
      <c r="K323" s="98" t="s">
        <v>36</v>
      </c>
      <c r="L323" s="98">
        <v>289</v>
      </c>
      <c r="M323" s="99">
        <v>289</v>
      </c>
      <c r="N323" s="100" t="s">
        <v>933</v>
      </c>
      <c r="O323" s="101">
        <v>47000</v>
      </c>
      <c r="P323" s="101">
        <v>22382.608695652201</v>
      </c>
      <c r="Q323" s="102">
        <v>69300</v>
      </c>
      <c r="R323" s="102">
        <f t="shared" si="83"/>
        <v>29097.391304347861</v>
      </c>
      <c r="S323" s="102">
        <v>0</v>
      </c>
      <c r="T323" s="102">
        <f t="shared" si="84"/>
        <v>76097.391304347868</v>
      </c>
      <c r="U323" s="102">
        <f t="shared" si="85"/>
        <v>76000</v>
      </c>
      <c r="V323" s="103" t="s">
        <v>571</v>
      </c>
      <c r="W323" s="103" t="s">
        <v>570</v>
      </c>
      <c r="X323" s="103" t="s">
        <v>26</v>
      </c>
      <c r="Y323" s="104">
        <v>43294</v>
      </c>
      <c r="Z323" s="105">
        <f t="shared" si="86"/>
        <v>76000</v>
      </c>
      <c r="AA323" s="105">
        <v>77700</v>
      </c>
      <c r="AB323" s="106"/>
    </row>
    <row r="324" spans="1:28" s="89" customFormat="1" ht="33" x14ac:dyDescent="0.25">
      <c r="A324" s="27">
        <v>317</v>
      </c>
      <c r="B324" s="28" t="s">
        <v>1966</v>
      </c>
      <c r="C324" s="29" t="s">
        <v>974</v>
      </c>
      <c r="D324" s="30" t="s">
        <v>932</v>
      </c>
      <c r="E324" s="30" t="s">
        <v>1762</v>
      </c>
      <c r="F324" s="29" t="s">
        <v>975</v>
      </c>
      <c r="G324" s="31" t="s">
        <v>936</v>
      </c>
      <c r="H324" s="31" t="s">
        <v>936</v>
      </c>
      <c r="I324" s="32" t="s">
        <v>936</v>
      </c>
      <c r="J324" s="98" t="s">
        <v>58</v>
      </c>
      <c r="K324" s="98" t="s">
        <v>36</v>
      </c>
      <c r="L324" s="98">
        <v>289</v>
      </c>
      <c r="M324" s="99">
        <v>289</v>
      </c>
      <c r="N324" s="100" t="s">
        <v>933</v>
      </c>
      <c r="O324" s="101">
        <v>47000</v>
      </c>
      <c r="P324" s="101">
        <v>22382.608695652201</v>
      </c>
      <c r="Q324" s="102">
        <v>69300</v>
      </c>
      <c r="R324" s="102">
        <f t="shared" si="83"/>
        <v>29097.391304347861</v>
      </c>
      <c r="S324" s="102">
        <v>0</v>
      </c>
      <c r="T324" s="102">
        <f t="shared" si="84"/>
        <v>76097.391304347868</v>
      </c>
      <c r="U324" s="102">
        <f t="shared" si="85"/>
        <v>76000</v>
      </c>
      <c r="V324" s="103" t="s">
        <v>571</v>
      </c>
      <c r="W324" s="103" t="s">
        <v>570</v>
      </c>
      <c r="X324" s="103" t="s">
        <v>26</v>
      </c>
      <c r="Y324" s="104">
        <v>43294</v>
      </c>
      <c r="Z324" s="105">
        <f t="shared" si="86"/>
        <v>76000</v>
      </c>
      <c r="AA324" s="105">
        <v>77700</v>
      </c>
      <c r="AB324" s="106"/>
    </row>
    <row r="325" spans="1:28" s="89" customFormat="1" ht="49.5" x14ac:dyDescent="0.25">
      <c r="A325" s="27">
        <v>318</v>
      </c>
      <c r="B325" s="28" t="s">
        <v>1967</v>
      </c>
      <c r="C325" s="29" t="s">
        <v>968</v>
      </c>
      <c r="D325" s="30" t="s">
        <v>932</v>
      </c>
      <c r="E325" s="30" t="s">
        <v>1762</v>
      </c>
      <c r="F325" s="29" t="s">
        <v>969</v>
      </c>
      <c r="G325" s="31" t="s">
        <v>970</v>
      </c>
      <c r="H325" s="31" t="s">
        <v>970</v>
      </c>
      <c r="I325" s="32" t="s">
        <v>970</v>
      </c>
      <c r="J325" s="98" t="s">
        <v>58</v>
      </c>
      <c r="K325" s="98" t="s">
        <v>36</v>
      </c>
      <c r="L325" s="98">
        <v>289</v>
      </c>
      <c r="M325" s="99">
        <v>289</v>
      </c>
      <c r="N325" s="100" t="s">
        <v>933</v>
      </c>
      <c r="O325" s="101">
        <v>47000</v>
      </c>
      <c r="P325" s="101">
        <v>22382.608695652201</v>
      </c>
      <c r="Q325" s="102">
        <v>69300</v>
      </c>
      <c r="R325" s="102">
        <f t="shared" si="83"/>
        <v>29097.391304347861</v>
      </c>
      <c r="S325" s="102">
        <v>0</v>
      </c>
      <c r="T325" s="102">
        <f t="shared" si="84"/>
        <v>76097.391304347868</v>
      </c>
      <c r="U325" s="102">
        <f t="shared" si="85"/>
        <v>76000</v>
      </c>
      <c r="V325" s="103" t="s">
        <v>571</v>
      </c>
      <c r="W325" s="103" t="s">
        <v>570</v>
      </c>
      <c r="X325" s="103" t="s">
        <v>26</v>
      </c>
      <c r="Y325" s="104">
        <v>43294</v>
      </c>
      <c r="Z325" s="105">
        <f t="shared" si="86"/>
        <v>76000</v>
      </c>
      <c r="AA325" s="105">
        <v>77700</v>
      </c>
      <c r="AB325" s="106"/>
    </row>
    <row r="326" spans="1:28" s="89" customFormat="1" ht="49.5" x14ac:dyDescent="0.25">
      <c r="A326" s="27">
        <v>319</v>
      </c>
      <c r="B326" s="28" t="s">
        <v>1968</v>
      </c>
      <c r="C326" s="29" t="s">
        <v>1088</v>
      </c>
      <c r="D326" s="30" t="s">
        <v>932</v>
      </c>
      <c r="E326" s="30" t="s">
        <v>1762</v>
      </c>
      <c r="F326" s="29" t="s">
        <v>1089</v>
      </c>
      <c r="G326" s="31" t="s">
        <v>960</v>
      </c>
      <c r="H326" s="31" t="s">
        <v>960</v>
      </c>
      <c r="I326" s="32" t="s">
        <v>960</v>
      </c>
      <c r="J326" s="98" t="s">
        <v>58</v>
      </c>
      <c r="K326" s="98" t="s">
        <v>36</v>
      </c>
      <c r="L326" s="98">
        <v>289</v>
      </c>
      <c r="M326" s="99">
        <v>289</v>
      </c>
      <c r="N326" s="100" t="s">
        <v>933</v>
      </c>
      <c r="O326" s="101">
        <v>47000</v>
      </c>
      <c r="P326" s="101">
        <v>22382.608695652201</v>
      </c>
      <c r="Q326" s="102">
        <v>69300</v>
      </c>
      <c r="R326" s="102">
        <f t="shared" si="83"/>
        <v>29097.391304347861</v>
      </c>
      <c r="S326" s="102">
        <v>0</v>
      </c>
      <c r="T326" s="102">
        <f t="shared" si="84"/>
        <v>76097.391304347868</v>
      </c>
      <c r="U326" s="102">
        <f t="shared" si="85"/>
        <v>76000</v>
      </c>
      <c r="V326" s="103" t="s">
        <v>571</v>
      </c>
      <c r="W326" s="103" t="s">
        <v>570</v>
      </c>
      <c r="X326" s="103" t="s">
        <v>26</v>
      </c>
      <c r="Y326" s="104">
        <v>43294</v>
      </c>
      <c r="Z326" s="105">
        <f t="shared" si="86"/>
        <v>76000</v>
      </c>
      <c r="AA326" s="105">
        <v>77700</v>
      </c>
      <c r="AB326" s="106"/>
    </row>
    <row r="327" spans="1:28" s="89" customFormat="1" x14ac:dyDescent="0.25">
      <c r="A327" s="27">
        <v>320</v>
      </c>
      <c r="B327" s="28" t="s">
        <v>1969</v>
      </c>
      <c r="C327" s="29" t="s">
        <v>1043</v>
      </c>
      <c r="D327" s="30" t="s">
        <v>932</v>
      </c>
      <c r="E327" s="30" t="s">
        <v>1762</v>
      </c>
      <c r="F327" s="29" t="s">
        <v>1044</v>
      </c>
      <c r="G327" s="31" t="s">
        <v>1583</v>
      </c>
      <c r="H327" s="31" t="s">
        <v>1583</v>
      </c>
      <c r="I327" s="32" t="s">
        <v>1045</v>
      </c>
      <c r="J327" s="98" t="s">
        <v>58</v>
      </c>
      <c r="K327" s="98" t="s">
        <v>36</v>
      </c>
      <c r="L327" s="98">
        <v>289</v>
      </c>
      <c r="M327" s="99">
        <v>289</v>
      </c>
      <c r="N327" s="100" t="s">
        <v>933</v>
      </c>
      <c r="O327" s="101">
        <v>47000</v>
      </c>
      <c r="P327" s="101">
        <v>22382.608695652201</v>
      </c>
      <c r="Q327" s="102">
        <v>69300</v>
      </c>
      <c r="R327" s="102">
        <f t="shared" si="83"/>
        <v>29097.391304347861</v>
      </c>
      <c r="S327" s="102">
        <v>0</v>
      </c>
      <c r="T327" s="102">
        <f t="shared" si="84"/>
        <v>76097.391304347868</v>
      </c>
      <c r="U327" s="102">
        <f t="shared" si="85"/>
        <v>76000</v>
      </c>
      <c r="V327" s="103" t="s">
        <v>571</v>
      </c>
      <c r="W327" s="103" t="s">
        <v>570</v>
      </c>
      <c r="X327" s="103" t="s">
        <v>26</v>
      </c>
      <c r="Y327" s="104">
        <v>43294</v>
      </c>
      <c r="Z327" s="105">
        <f t="shared" si="86"/>
        <v>76000</v>
      </c>
      <c r="AA327" s="105">
        <v>77700</v>
      </c>
      <c r="AB327" s="106"/>
    </row>
    <row r="328" spans="1:28" s="89" customFormat="1" ht="33" x14ac:dyDescent="0.25">
      <c r="A328" s="27">
        <v>321</v>
      </c>
      <c r="B328" s="28" t="s">
        <v>1970</v>
      </c>
      <c r="C328" s="29" t="s">
        <v>1061</v>
      </c>
      <c r="D328" s="30" t="s">
        <v>932</v>
      </c>
      <c r="E328" s="30" t="s">
        <v>1762</v>
      </c>
      <c r="F328" s="29" t="s">
        <v>1062</v>
      </c>
      <c r="G328" s="31" t="s">
        <v>957</v>
      </c>
      <c r="H328" s="31" t="s">
        <v>957</v>
      </c>
      <c r="I328" s="32" t="s">
        <v>957</v>
      </c>
      <c r="J328" s="98" t="s">
        <v>58</v>
      </c>
      <c r="K328" s="98" t="s">
        <v>36</v>
      </c>
      <c r="L328" s="98">
        <v>289</v>
      </c>
      <c r="M328" s="99">
        <v>289</v>
      </c>
      <c r="N328" s="100" t="s">
        <v>933</v>
      </c>
      <c r="O328" s="101">
        <v>47000</v>
      </c>
      <c r="P328" s="101">
        <v>22382.608695652201</v>
      </c>
      <c r="Q328" s="102">
        <v>69300</v>
      </c>
      <c r="R328" s="102">
        <f t="shared" si="83"/>
        <v>29097.391304347861</v>
      </c>
      <c r="S328" s="102">
        <v>0</v>
      </c>
      <c r="T328" s="102">
        <f t="shared" si="84"/>
        <v>76097.391304347868</v>
      </c>
      <c r="U328" s="102">
        <f t="shared" si="85"/>
        <v>76000</v>
      </c>
      <c r="V328" s="103" t="s">
        <v>571</v>
      </c>
      <c r="W328" s="103" t="s">
        <v>570</v>
      </c>
      <c r="X328" s="103" t="s">
        <v>26</v>
      </c>
      <c r="Y328" s="104">
        <v>43294</v>
      </c>
      <c r="Z328" s="105">
        <f t="shared" si="86"/>
        <v>76000</v>
      </c>
      <c r="AA328" s="105">
        <v>77700</v>
      </c>
      <c r="AB328" s="106"/>
    </row>
    <row r="329" spans="1:28" s="89" customFormat="1" ht="33" x14ac:dyDescent="0.25">
      <c r="A329" s="27">
        <v>322</v>
      </c>
      <c r="B329" s="28" t="s">
        <v>1971</v>
      </c>
      <c r="C329" s="29" t="s">
        <v>1079</v>
      </c>
      <c r="D329" s="30" t="s">
        <v>932</v>
      </c>
      <c r="E329" s="30" t="s">
        <v>1762</v>
      </c>
      <c r="F329" s="29" t="s">
        <v>1080</v>
      </c>
      <c r="G329" s="31" t="s">
        <v>1081</v>
      </c>
      <c r="H329" s="31" t="s">
        <v>1081</v>
      </c>
      <c r="I329" s="32" t="s">
        <v>1081</v>
      </c>
      <c r="J329" s="98" t="s">
        <v>58</v>
      </c>
      <c r="K329" s="98" t="s">
        <v>36</v>
      </c>
      <c r="L329" s="98">
        <v>289</v>
      </c>
      <c r="M329" s="99">
        <v>289</v>
      </c>
      <c r="N329" s="100" t="s">
        <v>933</v>
      </c>
      <c r="O329" s="101">
        <v>47000</v>
      </c>
      <c r="P329" s="101">
        <v>22382.608695652201</v>
      </c>
      <c r="Q329" s="102">
        <v>69300</v>
      </c>
      <c r="R329" s="102">
        <f t="shared" si="83"/>
        <v>29097.391304347861</v>
      </c>
      <c r="S329" s="102">
        <v>0</v>
      </c>
      <c r="T329" s="102">
        <f t="shared" si="84"/>
        <v>76097.391304347868</v>
      </c>
      <c r="U329" s="102">
        <f t="shared" si="85"/>
        <v>76000</v>
      </c>
      <c r="V329" s="103" t="s">
        <v>571</v>
      </c>
      <c r="W329" s="103" t="s">
        <v>570</v>
      </c>
      <c r="X329" s="103" t="s">
        <v>26</v>
      </c>
      <c r="Y329" s="104">
        <v>43294</v>
      </c>
      <c r="Z329" s="105">
        <f t="shared" si="86"/>
        <v>76000</v>
      </c>
      <c r="AA329" s="105">
        <v>77700</v>
      </c>
      <c r="AB329" s="106"/>
    </row>
    <row r="330" spans="1:28" s="89" customFormat="1" ht="49.5" x14ac:dyDescent="0.25">
      <c r="A330" s="27">
        <v>323</v>
      </c>
      <c r="B330" s="28" t="s">
        <v>1972</v>
      </c>
      <c r="C330" s="29" t="s">
        <v>1085</v>
      </c>
      <c r="D330" s="30" t="s">
        <v>932</v>
      </c>
      <c r="E330" s="30" t="s">
        <v>1762</v>
      </c>
      <c r="F330" s="29" t="s">
        <v>1086</v>
      </c>
      <c r="G330" s="31" t="s">
        <v>1087</v>
      </c>
      <c r="H330" s="31" t="s">
        <v>1087</v>
      </c>
      <c r="I330" s="32" t="s">
        <v>1087</v>
      </c>
      <c r="J330" s="98" t="s">
        <v>58</v>
      </c>
      <c r="K330" s="98" t="s">
        <v>36</v>
      </c>
      <c r="L330" s="98">
        <v>289</v>
      </c>
      <c r="M330" s="99">
        <v>289</v>
      </c>
      <c r="N330" s="100" t="s">
        <v>933</v>
      </c>
      <c r="O330" s="101">
        <v>47000</v>
      </c>
      <c r="P330" s="101">
        <v>22382.608695652201</v>
      </c>
      <c r="Q330" s="102">
        <v>69300</v>
      </c>
      <c r="R330" s="102">
        <f t="shared" si="83"/>
        <v>29097.391304347861</v>
      </c>
      <c r="S330" s="102">
        <v>0</v>
      </c>
      <c r="T330" s="102">
        <f t="shared" si="84"/>
        <v>76097.391304347868</v>
      </c>
      <c r="U330" s="102">
        <f t="shared" si="85"/>
        <v>76000</v>
      </c>
      <c r="V330" s="103" t="s">
        <v>571</v>
      </c>
      <c r="W330" s="103" t="s">
        <v>570</v>
      </c>
      <c r="X330" s="103" t="s">
        <v>26</v>
      </c>
      <c r="Y330" s="104">
        <v>43294</v>
      </c>
      <c r="Z330" s="105">
        <f t="shared" si="86"/>
        <v>76000</v>
      </c>
      <c r="AA330" s="105">
        <v>77700</v>
      </c>
      <c r="AB330" s="106"/>
    </row>
    <row r="331" spans="1:28" s="89" customFormat="1" ht="33" x14ac:dyDescent="0.25">
      <c r="A331" s="27">
        <v>324</v>
      </c>
      <c r="B331" s="28" t="s">
        <v>1973</v>
      </c>
      <c r="C331" s="29" t="s">
        <v>1066</v>
      </c>
      <c r="D331" s="30" t="s">
        <v>932</v>
      </c>
      <c r="E331" s="30" t="s">
        <v>1762</v>
      </c>
      <c r="F331" s="29" t="s">
        <v>1067</v>
      </c>
      <c r="G331" s="31" t="s">
        <v>1068</v>
      </c>
      <c r="H331" s="31" t="s">
        <v>1068</v>
      </c>
      <c r="I331" s="32" t="s">
        <v>1068</v>
      </c>
      <c r="J331" s="98" t="s">
        <v>58</v>
      </c>
      <c r="K331" s="98" t="s">
        <v>36</v>
      </c>
      <c r="L331" s="98">
        <v>289</v>
      </c>
      <c r="M331" s="99">
        <v>289</v>
      </c>
      <c r="N331" s="100" t="s">
        <v>933</v>
      </c>
      <c r="O331" s="101">
        <v>47000</v>
      </c>
      <c r="P331" s="101">
        <v>22382.608695652201</v>
      </c>
      <c r="Q331" s="102">
        <v>69300</v>
      </c>
      <c r="R331" s="102">
        <f t="shared" si="83"/>
        <v>29097.391304347861</v>
      </c>
      <c r="S331" s="102">
        <v>0</v>
      </c>
      <c r="T331" s="102">
        <f t="shared" si="84"/>
        <v>76097.391304347868</v>
      </c>
      <c r="U331" s="102">
        <f t="shared" si="85"/>
        <v>76000</v>
      </c>
      <c r="V331" s="103" t="s">
        <v>571</v>
      </c>
      <c r="W331" s="103" t="s">
        <v>570</v>
      </c>
      <c r="X331" s="103" t="s">
        <v>26</v>
      </c>
      <c r="Y331" s="104">
        <v>43294</v>
      </c>
      <c r="Z331" s="105">
        <f t="shared" si="86"/>
        <v>76000</v>
      </c>
      <c r="AA331" s="105">
        <v>77700</v>
      </c>
      <c r="AB331" s="106"/>
    </row>
    <row r="332" spans="1:28" s="89" customFormat="1" ht="33" x14ac:dyDescent="0.25">
      <c r="A332" s="27">
        <v>325</v>
      </c>
      <c r="B332" s="28" t="s">
        <v>1974</v>
      </c>
      <c r="C332" s="29" t="s">
        <v>1077</v>
      </c>
      <c r="D332" s="30" t="s">
        <v>932</v>
      </c>
      <c r="E332" s="30" t="s">
        <v>1762</v>
      </c>
      <c r="F332" s="29" t="s">
        <v>1078</v>
      </c>
      <c r="G332" s="31" t="s">
        <v>1582</v>
      </c>
      <c r="H332" s="31" t="s">
        <v>1582</v>
      </c>
      <c r="I332" s="32" t="s">
        <v>959</v>
      </c>
      <c r="J332" s="98" t="s">
        <v>58</v>
      </c>
      <c r="K332" s="98" t="s">
        <v>36</v>
      </c>
      <c r="L332" s="98">
        <v>289</v>
      </c>
      <c r="M332" s="99">
        <v>289</v>
      </c>
      <c r="N332" s="100" t="s">
        <v>933</v>
      </c>
      <c r="O332" s="101">
        <v>47000</v>
      </c>
      <c r="P332" s="101">
        <v>22382.608695652201</v>
      </c>
      <c r="Q332" s="102">
        <v>69300</v>
      </c>
      <c r="R332" s="102">
        <f t="shared" si="83"/>
        <v>29097.391304347861</v>
      </c>
      <c r="S332" s="102">
        <v>0</v>
      </c>
      <c r="T332" s="102">
        <f t="shared" si="84"/>
        <v>76097.391304347868</v>
      </c>
      <c r="U332" s="102">
        <f t="shared" si="85"/>
        <v>76000</v>
      </c>
      <c r="V332" s="103" t="s">
        <v>571</v>
      </c>
      <c r="W332" s="103" t="s">
        <v>570</v>
      </c>
      <c r="X332" s="103" t="s">
        <v>26</v>
      </c>
      <c r="Y332" s="104">
        <v>43294</v>
      </c>
      <c r="Z332" s="105">
        <f t="shared" si="86"/>
        <v>76000</v>
      </c>
      <c r="AA332" s="105">
        <v>77700</v>
      </c>
      <c r="AB332" s="106"/>
    </row>
    <row r="333" spans="1:28" s="89" customFormat="1" ht="33" x14ac:dyDescent="0.25">
      <c r="A333" s="27">
        <v>326</v>
      </c>
      <c r="B333" s="28" t="s">
        <v>1975</v>
      </c>
      <c r="C333" s="29" t="s">
        <v>1014</v>
      </c>
      <c r="D333" s="30" t="s">
        <v>932</v>
      </c>
      <c r="E333" s="30" t="s">
        <v>1762</v>
      </c>
      <c r="F333" s="29" t="s">
        <v>1015</v>
      </c>
      <c r="G333" s="31" t="s">
        <v>947</v>
      </c>
      <c r="H333" s="31" t="s">
        <v>947</v>
      </c>
      <c r="I333" s="32" t="s">
        <v>947</v>
      </c>
      <c r="J333" s="98" t="s">
        <v>58</v>
      </c>
      <c r="K333" s="98" t="s">
        <v>36</v>
      </c>
      <c r="L333" s="98">
        <v>289</v>
      </c>
      <c r="M333" s="99">
        <v>289</v>
      </c>
      <c r="N333" s="100" t="s">
        <v>933</v>
      </c>
      <c r="O333" s="101">
        <v>47000</v>
      </c>
      <c r="P333" s="101">
        <v>22382.608695652201</v>
      </c>
      <c r="Q333" s="102">
        <v>69300</v>
      </c>
      <c r="R333" s="102">
        <f t="shared" si="83"/>
        <v>29097.391304347861</v>
      </c>
      <c r="S333" s="102">
        <v>0</v>
      </c>
      <c r="T333" s="102">
        <f t="shared" si="84"/>
        <v>76097.391304347868</v>
      </c>
      <c r="U333" s="102">
        <f t="shared" si="85"/>
        <v>76000</v>
      </c>
      <c r="V333" s="103" t="s">
        <v>571</v>
      </c>
      <c r="W333" s="103" t="s">
        <v>570</v>
      </c>
      <c r="X333" s="103" t="s">
        <v>26</v>
      </c>
      <c r="Y333" s="104">
        <v>43294</v>
      </c>
      <c r="Z333" s="105">
        <f t="shared" si="86"/>
        <v>76000</v>
      </c>
      <c r="AA333" s="105">
        <v>77700</v>
      </c>
      <c r="AB333" s="106"/>
    </row>
    <row r="334" spans="1:28" s="89" customFormat="1" ht="33" x14ac:dyDescent="0.25">
      <c r="A334" s="27">
        <v>327</v>
      </c>
      <c r="B334" s="28" t="s">
        <v>1976</v>
      </c>
      <c r="C334" s="29" t="s">
        <v>1063</v>
      </c>
      <c r="D334" s="30" t="s">
        <v>932</v>
      </c>
      <c r="E334" s="30" t="s">
        <v>1762</v>
      </c>
      <c r="F334" s="29" t="s">
        <v>1064</v>
      </c>
      <c r="G334" s="31" t="s">
        <v>1065</v>
      </c>
      <c r="H334" s="31" t="s">
        <v>1065</v>
      </c>
      <c r="I334" s="32" t="s">
        <v>1065</v>
      </c>
      <c r="J334" s="98" t="s">
        <v>58</v>
      </c>
      <c r="K334" s="98" t="s">
        <v>36</v>
      </c>
      <c r="L334" s="98">
        <v>289</v>
      </c>
      <c r="M334" s="99">
        <v>289</v>
      </c>
      <c r="N334" s="100" t="s">
        <v>933</v>
      </c>
      <c r="O334" s="101">
        <v>47000</v>
      </c>
      <c r="P334" s="101">
        <v>22382.608695652201</v>
      </c>
      <c r="Q334" s="102">
        <v>69300</v>
      </c>
      <c r="R334" s="102">
        <f t="shared" si="83"/>
        <v>29097.391304347861</v>
      </c>
      <c r="S334" s="102">
        <v>0</v>
      </c>
      <c r="T334" s="102">
        <f t="shared" si="84"/>
        <v>76097.391304347868</v>
      </c>
      <c r="U334" s="102">
        <f t="shared" si="85"/>
        <v>76000</v>
      </c>
      <c r="V334" s="103" t="s">
        <v>571</v>
      </c>
      <c r="W334" s="103" t="s">
        <v>570</v>
      </c>
      <c r="X334" s="103" t="s">
        <v>26</v>
      </c>
      <c r="Y334" s="104">
        <v>43294</v>
      </c>
      <c r="Z334" s="105">
        <f t="shared" si="86"/>
        <v>76000</v>
      </c>
      <c r="AA334" s="105">
        <v>77700</v>
      </c>
      <c r="AB334" s="106"/>
    </row>
    <row r="335" spans="1:28" s="89" customFormat="1" ht="33" x14ac:dyDescent="0.25">
      <c r="A335" s="27">
        <v>328</v>
      </c>
      <c r="B335" s="28" t="s">
        <v>1977</v>
      </c>
      <c r="C335" s="29" t="s">
        <v>995</v>
      </c>
      <c r="D335" s="30" t="s">
        <v>932</v>
      </c>
      <c r="E335" s="30" t="s">
        <v>1762</v>
      </c>
      <c r="F335" s="29" t="s">
        <v>996</v>
      </c>
      <c r="G335" s="31" t="s">
        <v>942</v>
      </c>
      <c r="H335" s="31" t="s">
        <v>942</v>
      </c>
      <c r="I335" s="32" t="s">
        <v>942</v>
      </c>
      <c r="J335" s="98" t="s">
        <v>58</v>
      </c>
      <c r="K335" s="98" t="s">
        <v>36</v>
      </c>
      <c r="L335" s="98">
        <v>289</v>
      </c>
      <c r="M335" s="99">
        <v>289</v>
      </c>
      <c r="N335" s="100" t="s">
        <v>933</v>
      </c>
      <c r="O335" s="101">
        <v>47000</v>
      </c>
      <c r="P335" s="101">
        <v>22382.608695652201</v>
      </c>
      <c r="Q335" s="102">
        <v>69300</v>
      </c>
      <c r="R335" s="102">
        <f t="shared" si="83"/>
        <v>29097.391304347861</v>
      </c>
      <c r="S335" s="102">
        <v>0</v>
      </c>
      <c r="T335" s="102">
        <f t="shared" si="84"/>
        <v>76097.391304347868</v>
      </c>
      <c r="U335" s="102">
        <f t="shared" si="85"/>
        <v>76000</v>
      </c>
      <c r="V335" s="103" t="s">
        <v>571</v>
      </c>
      <c r="W335" s="103" t="s">
        <v>570</v>
      </c>
      <c r="X335" s="103" t="s">
        <v>26</v>
      </c>
      <c r="Y335" s="104">
        <v>43294</v>
      </c>
      <c r="Z335" s="105">
        <f t="shared" si="86"/>
        <v>76000</v>
      </c>
      <c r="AA335" s="105">
        <v>77700</v>
      </c>
      <c r="AB335" s="106"/>
    </row>
    <row r="336" spans="1:28" s="89" customFormat="1" ht="33" x14ac:dyDescent="0.25">
      <c r="A336" s="27">
        <v>329</v>
      </c>
      <c r="B336" s="28" t="s">
        <v>1978</v>
      </c>
      <c r="C336" s="29" t="s">
        <v>1075</v>
      </c>
      <c r="D336" s="30" t="s">
        <v>932</v>
      </c>
      <c r="E336" s="30" t="s">
        <v>1762</v>
      </c>
      <c r="F336" s="29" t="s">
        <v>1076</v>
      </c>
      <c r="G336" s="31" t="s">
        <v>958</v>
      </c>
      <c r="H336" s="31" t="s">
        <v>958</v>
      </c>
      <c r="I336" s="32" t="s">
        <v>958</v>
      </c>
      <c r="J336" s="98" t="s">
        <v>58</v>
      </c>
      <c r="K336" s="98" t="s">
        <v>36</v>
      </c>
      <c r="L336" s="98">
        <v>289</v>
      </c>
      <c r="M336" s="99">
        <v>289</v>
      </c>
      <c r="N336" s="100" t="s">
        <v>933</v>
      </c>
      <c r="O336" s="101">
        <v>47000</v>
      </c>
      <c r="P336" s="101">
        <v>22382.608695652201</v>
      </c>
      <c r="Q336" s="102">
        <v>69300</v>
      </c>
      <c r="R336" s="102">
        <f t="shared" si="83"/>
        <v>29097.391304347861</v>
      </c>
      <c r="S336" s="102">
        <v>0</v>
      </c>
      <c r="T336" s="102">
        <f t="shared" si="84"/>
        <v>76097.391304347868</v>
      </c>
      <c r="U336" s="102">
        <f t="shared" si="85"/>
        <v>76000</v>
      </c>
      <c r="V336" s="103" t="s">
        <v>571</v>
      </c>
      <c r="W336" s="103" t="s">
        <v>570</v>
      </c>
      <c r="X336" s="103" t="s">
        <v>26</v>
      </c>
      <c r="Y336" s="104">
        <v>43294</v>
      </c>
      <c r="Z336" s="105">
        <f t="shared" si="86"/>
        <v>76000</v>
      </c>
      <c r="AA336" s="105">
        <v>77700</v>
      </c>
      <c r="AB336" s="106"/>
    </row>
    <row r="337" spans="1:28" s="89" customFormat="1" ht="49.5" x14ac:dyDescent="0.25">
      <c r="A337" s="27">
        <v>330</v>
      </c>
      <c r="B337" s="28" t="s">
        <v>1979</v>
      </c>
      <c r="C337" s="29" t="s">
        <v>1005</v>
      </c>
      <c r="D337" s="30" t="s">
        <v>932</v>
      </c>
      <c r="E337" s="30" t="s">
        <v>1762</v>
      </c>
      <c r="F337" s="29" t="s">
        <v>1006</v>
      </c>
      <c r="G337" s="31" t="s">
        <v>1007</v>
      </c>
      <c r="H337" s="31" t="s">
        <v>1007</v>
      </c>
      <c r="I337" s="32" t="s">
        <v>1007</v>
      </c>
      <c r="J337" s="98" t="s">
        <v>58</v>
      </c>
      <c r="K337" s="98" t="s">
        <v>36</v>
      </c>
      <c r="L337" s="98">
        <v>289</v>
      </c>
      <c r="M337" s="99">
        <v>289</v>
      </c>
      <c r="N337" s="100" t="s">
        <v>933</v>
      </c>
      <c r="O337" s="101">
        <v>47000</v>
      </c>
      <c r="P337" s="101">
        <v>22382.608695652201</v>
      </c>
      <c r="Q337" s="102">
        <v>69300</v>
      </c>
      <c r="R337" s="102">
        <f t="shared" si="83"/>
        <v>29097.391304347861</v>
      </c>
      <c r="S337" s="102">
        <v>0</v>
      </c>
      <c r="T337" s="102">
        <f t="shared" si="84"/>
        <v>76097.391304347868</v>
      </c>
      <c r="U337" s="102">
        <f t="shared" si="85"/>
        <v>76000</v>
      </c>
      <c r="V337" s="103" t="s">
        <v>571</v>
      </c>
      <c r="W337" s="103" t="s">
        <v>570</v>
      </c>
      <c r="X337" s="103" t="s">
        <v>26</v>
      </c>
      <c r="Y337" s="104">
        <v>43294</v>
      </c>
      <c r="Z337" s="105">
        <f t="shared" si="86"/>
        <v>76000</v>
      </c>
      <c r="AA337" s="105">
        <v>77700</v>
      </c>
      <c r="AB337" s="106"/>
    </row>
    <row r="338" spans="1:28" s="89" customFormat="1" ht="33" x14ac:dyDescent="0.25">
      <c r="A338" s="27">
        <v>331</v>
      </c>
      <c r="B338" s="28" t="s">
        <v>1980</v>
      </c>
      <c r="C338" s="29" t="s">
        <v>1010</v>
      </c>
      <c r="D338" s="30" t="s">
        <v>932</v>
      </c>
      <c r="E338" s="30" t="s">
        <v>1762</v>
      </c>
      <c r="F338" s="29" t="s">
        <v>1011</v>
      </c>
      <c r="G338" s="31" t="s">
        <v>945</v>
      </c>
      <c r="H338" s="31" t="s">
        <v>945</v>
      </c>
      <c r="I338" s="32" t="s">
        <v>945</v>
      </c>
      <c r="J338" s="98" t="s">
        <v>58</v>
      </c>
      <c r="K338" s="98" t="s">
        <v>36</v>
      </c>
      <c r="L338" s="98">
        <v>289</v>
      </c>
      <c r="M338" s="99">
        <v>289</v>
      </c>
      <c r="N338" s="100" t="s">
        <v>933</v>
      </c>
      <c r="O338" s="101">
        <v>47000</v>
      </c>
      <c r="P338" s="101">
        <v>22382.608695652201</v>
      </c>
      <c r="Q338" s="102">
        <v>69300</v>
      </c>
      <c r="R338" s="102">
        <f t="shared" si="83"/>
        <v>29097.391304347861</v>
      </c>
      <c r="S338" s="102">
        <v>0</v>
      </c>
      <c r="T338" s="102">
        <f t="shared" si="84"/>
        <v>76097.391304347868</v>
      </c>
      <c r="U338" s="102">
        <f t="shared" si="85"/>
        <v>76000</v>
      </c>
      <c r="V338" s="103" t="s">
        <v>571</v>
      </c>
      <c r="W338" s="103" t="s">
        <v>570</v>
      </c>
      <c r="X338" s="103" t="s">
        <v>26</v>
      </c>
      <c r="Y338" s="104">
        <v>43294</v>
      </c>
      <c r="Z338" s="105">
        <f t="shared" si="86"/>
        <v>76000</v>
      </c>
      <c r="AA338" s="105">
        <v>77700</v>
      </c>
      <c r="AB338" s="106"/>
    </row>
    <row r="339" spans="1:28" s="89" customFormat="1" ht="49.5" x14ac:dyDescent="0.25">
      <c r="A339" s="27">
        <v>332</v>
      </c>
      <c r="B339" s="28" t="s">
        <v>1981</v>
      </c>
      <c r="C339" s="29" t="s">
        <v>1008</v>
      </c>
      <c r="D339" s="30" t="s">
        <v>932</v>
      </c>
      <c r="E339" s="30" t="s">
        <v>1762</v>
      </c>
      <c r="F339" s="29" t="s">
        <v>1009</v>
      </c>
      <c r="G339" s="31" t="s">
        <v>944</v>
      </c>
      <c r="H339" s="31" t="s">
        <v>944</v>
      </c>
      <c r="I339" s="32" t="s">
        <v>944</v>
      </c>
      <c r="J339" s="98" t="s">
        <v>58</v>
      </c>
      <c r="K339" s="98" t="s">
        <v>36</v>
      </c>
      <c r="L339" s="98">
        <v>289</v>
      </c>
      <c r="M339" s="99">
        <v>289</v>
      </c>
      <c r="N339" s="100" t="s">
        <v>933</v>
      </c>
      <c r="O339" s="101">
        <v>47000</v>
      </c>
      <c r="P339" s="101">
        <v>22382.608695652201</v>
      </c>
      <c r="Q339" s="102">
        <v>69300</v>
      </c>
      <c r="R339" s="102">
        <f t="shared" si="83"/>
        <v>29097.391304347861</v>
      </c>
      <c r="S339" s="102">
        <v>0</v>
      </c>
      <c r="T339" s="102">
        <f t="shared" si="84"/>
        <v>76097.391304347868</v>
      </c>
      <c r="U339" s="102">
        <f t="shared" si="85"/>
        <v>76000</v>
      </c>
      <c r="V339" s="103" t="s">
        <v>571</v>
      </c>
      <c r="W339" s="103" t="s">
        <v>570</v>
      </c>
      <c r="X339" s="103" t="s">
        <v>26</v>
      </c>
      <c r="Y339" s="104">
        <v>43294</v>
      </c>
      <c r="Z339" s="105">
        <f t="shared" si="86"/>
        <v>76000</v>
      </c>
      <c r="AA339" s="105">
        <v>77700</v>
      </c>
      <c r="AB339" s="106"/>
    </row>
    <row r="340" spans="1:28" s="89" customFormat="1" ht="33" x14ac:dyDescent="0.25">
      <c r="A340" s="27">
        <v>333</v>
      </c>
      <c r="B340" s="28" t="s">
        <v>1982</v>
      </c>
      <c r="C340" s="29" t="s">
        <v>1046</v>
      </c>
      <c r="D340" s="30" t="s">
        <v>932</v>
      </c>
      <c r="E340" s="30" t="s">
        <v>1762</v>
      </c>
      <c r="F340" s="29" t="s">
        <v>1047</v>
      </c>
      <c r="G340" s="31" t="s">
        <v>954</v>
      </c>
      <c r="H340" s="31" t="s">
        <v>954</v>
      </c>
      <c r="I340" s="32" t="s">
        <v>954</v>
      </c>
      <c r="J340" s="98" t="s">
        <v>58</v>
      </c>
      <c r="K340" s="98" t="s">
        <v>36</v>
      </c>
      <c r="L340" s="98">
        <v>289</v>
      </c>
      <c r="M340" s="99">
        <v>289</v>
      </c>
      <c r="N340" s="100" t="s">
        <v>933</v>
      </c>
      <c r="O340" s="101">
        <v>47000</v>
      </c>
      <c r="P340" s="101">
        <v>22382.608695652201</v>
      </c>
      <c r="Q340" s="102">
        <v>69300</v>
      </c>
      <c r="R340" s="102">
        <f t="shared" si="83"/>
        <v>29097.391304347861</v>
      </c>
      <c r="S340" s="102">
        <v>0</v>
      </c>
      <c r="T340" s="102">
        <f t="shared" si="84"/>
        <v>76097.391304347868</v>
      </c>
      <c r="U340" s="102">
        <f t="shared" si="85"/>
        <v>76000</v>
      </c>
      <c r="V340" s="103" t="s">
        <v>571</v>
      </c>
      <c r="W340" s="103" t="s">
        <v>570</v>
      </c>
      <c r="X340" s="103" t="s">
        <v>26</v>
      </c>
      <c r="Y340" s="104">
        <v>43294</v>
      </c>
      <c r="Z340" s="105">
        <f t="shared" si="86"/>
        <v>76000</v>
      </c>
      <c r="AA340" s="105">
        <v>77700</v>
      </c>
      <c r="AB340" s="106"/>
    </row>
    <row r="341" spans="1:28" s="89" customFormat="1" ht="33" x14ac:dyDescent="0.25">
      <c r="A341" s="27">
        <v>334</v>
      </c>
      <c r="B341" s="28" t="s">
        <v>1983</v>
      </c>
      <c r="C341" s="29" t="s">
        <v>1028</v>
      </c>
      <c r="D341" s="30" t="s">
        <v>932</v>
      </c>
      <c r="E341" s="30" t="s">
        <v>1762</v>
      </c>
      <c r="F341" s="29" t="s">
        <v>1029</v>
      </c>
      <c r="G341" s="31" t="s">
        <v>951</v>
      </c>
      <c r="H341" s="31" t="s">
        <v>951</v>
      </c>
      <c r="I341" s="32" t="s">
        <v>951</v>
      </c>
      <c r="J341" s="98" t="s">
        <v>58</v>
      </c>
      <c r="K341" s="98" t="s">
        <v>36</v>
      </c>
      <c r="L341" s="98">
        <v>289</v>
      </c>
      <c r="M341" s="99">
        <v>289</v>
      </c>
      <c r="N341" s="100" t="s">
        <v>933</v>
      </c>
      <c r="O341" s="101">
        <v>47000</v>
      </c>
      <c r="P341" s="101">
        <v>22382.608695652201</v>
      </c>
      <c r="Q341" s="102">
        <v>69300</v>
      </c>
      <c r="R341" s="102">
        <f t="shared" si="83"/>
        <v>29097.391304347861</v>
      </c>
      <c r="S341" s="102">
        <v>0</v>
      </c>
      <c r="T341" s="102">
        <f t="shared" si="84"/>
        <v>76097.391304347868</v>
      </c>
      <c r="U341" s="102">
        <f t="shared" si="85"/>
        <v>76000</v>
      </c>
      <c r="V341" s="103" t="s">
        <v>571</v>
      </c>
      <c r="W341" s="103" t="s">
        <v>570</v>
      </c>
      <c r="X341" s="103" t="s">
        <v>26</v>
      </c>
      <c r="Y341" s="104">
        <v>43294</v>
      </c>
      <c r="Z341" s="105">
        <f t="shared" si="86"/>
        <v>76000</v>
      </c>
      <c r="AA341" s="105">
        <v>77700</v>
      </c>
      <c r="AB341" s="106"/>
    </row>
    <row r="342" spans="1:28" s="89" customFormat="1" ht="33" x14ac:dyDescent="0.25">
      <c r="A342" s="27">
        <v>335</v>
      </c>
      <c r="B342" s="28" t="s">
        <v>1984</v>
      </c>
      <c r="C342" s="29" t="s">
        <v>1053</v>
      </c>
      <c r="D342" s="30" t="s">
        <v>932</v>
      </c>
      <c r="E342" s="30" t="s">
        <v>1762</v>
      </c>
      <c r="F342" s="29" t="s">
        <v>1054</v>
      </c>
      <c r="G342" s="31" t="s">
        <v>1055</v>
      </c>
      <c r="H342" s="31" t="s">
        <v>1055</v>
      </c>
      <c r="I342" s="32" t="s">
        <v>1055</v>
      </c>
      <c r="J342" s="98" t="s">
        <v>58</v>
      </c>
      <c r="K342" s="98" t="s">
        <v>36</v>
      </c>
      <c r="L342" s="98">
        <v>289</v>
      </c>
      <c r="M342" s="99">
        <v>289</v>
      </c>
      <c r="N342" s="100" t="s">
        <v>933</v>
      </c>
      <c r="O342" s="101">
        <v>47000</v>
      </c>
      <c r="P342" s="101">
        <v>22382.608695652201</v>
      </c>
      <c r="Q342" s="102">
        <v>69300</v>
      </c>
      <c r="R342" s="102">
        <f t="shared" si="83"/>
        <v>29097.391304347861</v>
      </c>
      <c r="S342" s="102">
        <v>0</v>
      </c>
      <c r="T342" s="102">
        <f t="shared" si="84"/>
        <v>76097.391304347868</v>
      </c>
      <c r="U342" s="102">
        <f t="shared" si="85"/>
        <v>76000</v>
      </c>
      <c r="V342" s="103" t="s">
        <v>571</v>
      </c>
      <c r="W342" s="103" t="s">
        <v>570</v>
      </c>
      <c r="X342" s="103" t="s">
        <v>26</v>
      </c>
      <c r="Y342" s="104">
        <v>43294</v>
      </c>
      <c r="Z342" s="105">
        <f t="shared" si="86"/>
        <v>76000</v>
      </c>
      <c r="AA342" s="105">
        <v>77700</v>
      </c>
      <c r="AB342" s="106"/>
    </row>
    <row r="343" spans="1:28" s="89" customFormat="1" ht="49.5" x14ac:dyDescent="0.25">
      <c r="A343" s="27">
        <v>336</v>
      </c>
      <c r="B343" s="28" t="s">
        <v>1985</v>
      </c>
      <c r="C343" s="29" t="s">
        <v>1016</v>
      </c>
      <c r="D343" s="30" t="s">
        <v>932</v>
      </c>
      <c r="E343" s="30" t="s">
        <v>1762</v>
      </c>
      <c r="F343" s="29" t="s">
        <v>1017</v>
      </c>
      <c r="G343" s="31" t="s">
        <v>948</v>
      </c>
      <c r="H343" s="31" t="s">
        <v>948</v>
      </c>
      <c r="I343" s="32" t="s">
        <v>948</v>
      </c>
      <c r="J343" s="98" t="s">
        <v>58</v>
      </c>
      <c r="K343" s="98" t="s">
        <v>36</v>
      </c>
      <c r="L343" s="98">
        <v>289</v>
      </c>
      <c r="M343" s="99">
        <v>289</v>
      </c>
      <c r="N343" s="100" t="s">
        <v>933</v>
      </c>
      <c r="O343" s="101">
        <v>47000</v>
      </c>
      <c r="P343" s="101">
        <v>22382.608695652201</v>
      </c>
      <c r="Q343" s="102">
        <v>69300</v>
      </c>
      <c r="R343" s="102">
        <f t="shared" si="83"/>
        <v>29097.391304347861</v>
      </c>
      <c r="S343" s="102">
        <v>0</v>
      </c>
      <c r="T343" s="102">
        <f t="shared" si="84"/>
        <v>76097.391304347868</v>
      </c>
      <c r="U343" s="102">
        <f t="shared" si="85"/>
        <v>76000</v>
      </c>
      <c r="V343" s="103" t="s">
        <v>571</v>
      </c>
      <c r="W343" s="103" t="s">
        <v>570</v>
      </c>
      <c r="X343" s="103" t="s">
        <v>26</v>
      </c>
      <c r="Y343" s="104">
        <v>43294</v>
      </c>
      <c r="Z343" s="105">
        <f t="shared" si="86"/>
        <v>76000</v>
      </c>
      <c r="AA343" s="105">
        <v>77700</v>
      </c>
      <c r="AB343" s="106"/>
    </row>
    <row r="344" spans="1:28" s="89" customFormat="1" ht="33" x14ac:dyDescent="0.25">
      <c r="A344" s="27">
        <v>337</v>
      </c>
      <c r="B344" s="28" t="s">
        <v>1986</v>
      </c>
      <c r="C344" s="29" t="s">
        <v>1032</v>
      </c>
      <c r="D344" s="30" t="s">
        <v>932</v>
      </c>
      <c r="E344" s="30" t="s">
        <v>1762</v>
      </c>
      <c r="F344" s="29" t="s">
        <v>1033</v>
      </c>
      <c r="G344" s="31" t="s">
        <v>1034</v>
      </c>
      <c r="H344" s="31" t="s">
        <v>1034</v>
      </c>
      <c r="I344" s="32" t="s">
        <v>1034</v>
      </c>
      <c r="J344" s="98" t="s">
        <v>58</v>
      </c>
      <c r="K344" s="98" t="s">
        <v>36</v>
      </c>
      <c r="L344" s="98">
        <v>289</v>
      </c>
      <c r="M344" s="99">
        <v>289</v>
      </c>
      <c r="N344" s="100" t="s">
        <v>933</v>
      </c>
      <c r="O344" s="101">
        <v>47000</v>
      </c>
      <c r="P344" s="101">
        <v>22382.608695652201</v>
      </c>
      <c r="Q344" s="102">
        <v>69300</v>
      </c>
      <c r="R344" s="102">
        <f t="shared" si="83"/>
        <v>29097.391304347861</v>
      </c>
      <c r="S344" s="102">
        <v>0</v>
      </c>
      <c r="T344" s="102">
        <f t="shared" si="84"/>
        <v>76097.391304347868</v>
      </c>
      <c r="U344" s="102">
        <f t="shared" si="85"/>
        <v>76000</v>
      </c>
      <c r="V344" s="103" t="s">
        <v>571</v>
      </c>
      <c r="W344" s="103" t="s">
        <v>570</v>
      </c>
      <c r="X344" s="103" t="s">
        <v>26</v>
      </c>
      <c r="Y344" s="104">
        <v>43294</v>
      </c>
      <c r="Z344" s="105">
        <f t="shared" si="86"/>
        <v>76000</v>
      </c>
      <c r="AA344" s="105">
        <v>77700</v>
      </c>
      <c r="AB344" s="106"/>
    </row>
    <row r="345" spans="1:28" s="89" customFormat="1" ht="49.5" x14ac:dyDescent="0.25">
      <c r="A345" s="27">
        <v>338</v>
      </c>
      <c r="B345" s="28" t="s">
        <v>1987</v>
      </c>
      <c r="C345" s="29" t="s">
        <v>979</v>
      </c>
      <c r="D345" s="30" t="s">
        <v>932</v>
      </c>
      <c r="E345" s="30" t="s">
        <v>1762</v>
      </c>
      <c r="F345" s="29" t="s">
        <v>980</v>
      </c>
      <c r="G345" s="31" t="s">
        <v>981</v>
      </c>
      <c r="H345" s="31" t="s">
        <v>981</v>
      </c>
      <c r="I345" s="32" t="s">
        <v>981</v>
      </c>
      <c r="J345" s="98" t="s">
        <v>58</v>
      </c>
      <c r="K345" s="98" t="s">
        <v>36</v>
      </c>
      <c r="L345" s="98">
        <v>289</v>
      </c>
      <c r="M345" s="99">
        <v>289</v>
      </c>
      <c r="N345" s="100" t="s">
        <v>933</v>
      </c>
      <c r="O345" s="101">
        <v>47000</v>
      </c>
      <c r="P345" s="101">
        <v>22382.608695652201</v>
      </c>
      <c r="Q345" s="102">
        <v>69300</v>
      </c>
      <c r="R345" s="102">
        <f t="shared" si="83"/>
        <v>29097.391304347861</v>
      </c>
      <c r="S345" s="102">
        <v>0</v>
      </c>
      <c r="T345" s="102">
        <f t="shared" si="84"/>
        <v>76097.391304347868</v>
      </c>
      <c r="U345" s="102">
        <f t="shared" si="85"/>
        <v>76000</v>
      </c>
      <c r="V345" s="103" t="s">
        <v>571</v>
      </c>
      <c r="W345" s="103" t="s">
        <v>570</v>
      </c>
      <c r="X345" s="103" t="s">
        <v>26</v>
      </c>
      <c r="Y345" s="104">
        <v>43294</v>
      </c>
      <c r="Z345" s="105">
        <f t="shared" si="86"/>
        <v>76000</v>
      </c>
      <c r="AA345" s="105">
        <v>77700</v>
      </c>
      <c r="AB345" s="106"/>
    </row>
    <row r="346" spans="1:28" s="89" customFormat="1" x14ac:dyDescent="0.25">
      <c r="A346" s="27">
        <v>339</v>
      </c>
      <c r="B346" s="28" t="s">
        <v>1988</v>
      </c>
      <c r="C346" s="29" t="s">
        <v>1101</v>
      </c>
      <c r="D346" s="30" t="s">
        <v>1099</v>
      </c>
      <c r="E346" s="30" t="s">
        <v>1762</v>
      </c>
      <c r="F346" s="29" t="s">
        <v>1102</v>
      </c>
      <c r="G346" s="31" t="s">
        <v>1103</v>
      </c>
      <c r="H346" s="31" t="s">
        <v>1103</v>
      </c>
      <c r="I346" s="32" t="s">
        <v>1103</v>
      </c>
      <c r="J346" s="98" t="s">
        <v>58</v>
      </c>
      <c r="K346" s="98" t="s">
        <v>36</v>
      </c>
      <c r="L346" s="98">
        <v>290</v>
      </c>
      <c r="M346" s="99">
        <v>290</v>
      </c>
      <c r="N346" s="100" t="s">
        <v>1100</v>
      </c>
      <c r="O346" s="101">
        <v>10000</v>
      </c>
      <c r="P346" s="101">
        <v>22382.608695652201</v>
      </c>
      <c r="Q346" s="102">
        <v>32300</v>
      </c>
      <c r="R346" s="102">
        <f t="shared" si="83"/>
        <v>29097.391304347861</v>
      </c>
      <c r="S346" s="102">
        <v>0</v>
      </c>
      <c r="T346" s="102">
        <f t="shared" si="84"/>
        <v>39097.391304347861</v>
      </c>
      <c r="U346" s="102">
        <f t="shared" si="85"/>
        <v>39000</v>
      </c>
      <c r="V346" s="103" t="s">
        <v>571</v>
      </c>
      <c r="W346" s="103" t="s">
        <v>570</v>
      </c>
      <c r="X346" s="103" t="s">
        <v>26</v>
      </c>
      <c r="Y346" s="104">
        <v>43294</v>
      </c>
      <c r="Z346" s="105">
        <f t="shared" si="86"/>
        <v>39000</v>
      </c>
      <c r="AA346" s="105">
        <v>40700</v>
      </c>
      <c r="AB346" s="106"/>
    </row>
    <row r="347" spans="1:28" s="89" customFormat="1" x14ac:dyDescent="0.25">
      <c r="A347" s="27">
        <v>340</v>
      </c>
      <c r="B347" s="28" t="s">
        <v>1989</v>
      </c>
      <c r="C347" s="29" t="s">
        <v>1106</v>
      </c>
      <c r="D347" s="30" t="s">
        <v>1104</v>
      </c>
      <c r="E347" s="30" t="s">
        <v>1762</v>
      </c>
      <c r="F347" s="29" t="s">
        <v>1107</v>
      </c>
      <c r="G347" s="31" t="s">
        <v>1105</v>
      </c>
      <c r="H347" s="31" t="s">
        <v>1105</v>
      </c>
      <c r="I347" s="32" t="s">
        <v>1105</v>
      </c>
      <c r="J347" s="98" t="s">
        <v>58</v>
      </c>
      <c r="K347" s="98" t="s">
        <v>172</v>
      </c>
      <c r="L347" s="98">
        <v>293</v>
      </c>
      <c r="M347" s="99">
        <v>293</v>
      </c>
      <c r="N347" s="100" t="s">
        <v>1105</v>
      </c>
      <c r="O347" s="101">
        <v>30000</v>
      </c>
      <c r="P347" s="101">
        <v>15652.1739130435</v>
      </c>
      <c r="Q347" s="102">
        <v>45600</v>
      </c>
      <c r="R347" s="102">
        <f t="shared" si="83"/>
        <v>20347.826086956549</v>
      </c>
      <c r="S347" s="102">
        <v>0</v>
      </c>
      <c r="T347" s="102">
        <f t="shared" si="84"/>
        <v>50347.826086956549</v>
      </c>
      <c r="U347" s="102">
        <f t="shared" si="85"/>
        <v>50300</v>
      </c>
      <c r="V347" s="103" t="s">
        <v>571</v>
      </c>
      <c r="W347" s="103" t="s">
        <v>570</v>
      </c>
      <c r="X347" s="103" t="s">
        <v>26</v>
      </c>
      <c r="Y347" s="104">
        <v>43294</v>
      </c>
      <c r="Z347" s="105">
        <f t="shared" si="86"/>
        <v>50300</v>
      </c>
      <c r="AA347" s="105">
        <v>51400</v>
      </c>
      <c r="AB347" s="106"/>
    </row>
    <row r="348" spans="1:28" s="89" customFormat="1" x14ac:dyDescent="0.25">
      <c r="A348" s="27">
        <v>341</v>
      </c>
      <c r="B348" s="28" t="s">
        <v>1990</v>
      </c>
      <c r="C348" s="29" t="s">
        <v>1110</v>
      </c>
      <c r="D348" s="30" t="s">
        <v>1108</v>
      </c>
      <c r="E348" s="30" t="s">
        <v>1762</v>
      </c>
      <c r="F348" s="29" t="s">
        <v>1111</v>
      </c>
      <c r="G348" s="31" t="s">
        <v>1109</v>
      </c>
      <c r="H348" s="31" t="s">
        <v>1109</v>
      </c>
      <c r="I348" s="32" t="s">
        <v>1109</v>
      </c>
      <c r="J348" s="98" t="s">
        <v>58</v>
      </c>
      <c r="K348" s="98" t="s">
        <v>172</v>
      </c>
      <c r="L348" s="98">
        <v>294</v>
      </c>
      <c r="M348" s="99">
        <v>294</v>
      </c>
      <c r="N348" s="100" t="s">
        <v>1109</v>
      </c>
      <c r="O348" s="101">
        <v>25000</v>
      </c>
      <c r="P348" s="101">
        <v>15652.1739130435</v>
      </c>
      <c r="Q348" s="102">
        <v>40600</v>
      </c>
      <c r="R348" s="102">
        <f t="shared" si="83"/>
        <v>20347.826086956549</v>
      </c>
      <c r="S348" s="102">
        <v>0</v>
      </c>
      <c r="T348" s="102">
        <f t="shared" si="84"/>
        <v>45347.826086956549</v>
      </c>
      <c r="U348" s="102">
        <f t="shared" si="85"/>
        <v>45300</v>
      </c>
      <c r="V348" s="103" t="s">
        <v>571</v>
      </c>
      <c r="W348" s="103" t="s">
        <v>570</v>
      </c>
      <c r="X348" s="103" t="s">
        <v>26</v>
      </c>
      <c r="Y348" s="104">
        <v>43294</v>
      </c>
      <c r="Z348" s="105">
        <f t="shared" si="86"/>
        <v>45300</v>
      </c>
      <c r="AA348" s="105">
        <v>46400</v>
      </c>
      <c r="AB348" s="106"/>
    </row>
    <row r="349" spans="1:28" ht="31.5" x14ac:dyDescent="0.25">
      <c r="A349" s="27">
        <v>342</v>
      </c>
      <c r="B349" s="28" t="s">
        <v>1991</v>
      </c>
      <c r="C349" s="29" t="s">
        <v>1115</v>
      </c>
      <c r="D349" s="30" t="s">
        <v>1113</v>
      </c>
      <c r="E349" s="30" t="s">
        <v>2110</v>
      </c>
      <c r="F349" s="29" t="s">
        <v>1116</v>
      </c>
      <c r="G349" s="31" t="s">
        <v>1117</v>
      </c>
      <c r="H349" s="31" t="s">
        <v>1117</v>
      </c>
      <c r="I349" s="32" t="s">
        <v>1117</v>
      </c>
      <c r="J349" s="98" t="s">
        <v>58</v>
      </c>
      <c r="K349" s="98" t="s">
        <v>168</v>
      </c>
      <c r="L349" s="98">
        <v>323</v>
      </c>
      <c r="M349" s="99">
        <v>323</v>
      </c>
      <c r="N349" s="100" t="s">
        <v>1114</v>
      </c>
      <c r="O349" s="101">
        <v>443000</v>
      </c>
      <c r="P349" s="101">
        <v>39130.434782608703</v>
      </c>
      <c r="Q349" s="102">
        <v>482000</v>
      </c>
      <c r="R349" s="102">
        <f t="shared" ref="R349:R350" si="87">+P349/1800000*2340000</f>
        <v>50869.565217391311</v>
      </c>
      <c r="S349" s="102">
        <v>0</v>
      </c>
      <c r="T349" s="102">
        <f t="shared" ref="T349:T350" si="88">+O349+R349+S349</f>
        <v>493869.5652173913</v>
      </c>
      <c r="U349" s="102">
        <f t="shared" ref="U349:U350" si="89">ROUNDDOWN(T349,-2)</f>
        <v>493800</v>
      </c>
      <c r="V349" s="103" t="s">
        <v>29</v>
      </c>
      <c r="W349" s="103" t="s">
        <v>1112</v>
      </c>
      <c r="X349" s="103" t="s">
        <v>30</v>
      </c>
      <c r="Y349" s="104">
        <v>43294</v>
      </c>
      <c r="Z349" s="105">
        <f t="shared" ref="Z349:Z350" si="90">U349</f>
        <v>493800</v>
      </c>
      <c r="AA349" s="105">
        <v>496700</v>
      </c>
      <c r="AB349" s="106"/>
    </row>
    <row r="350" spans="1:28" ht="31.5" x14ac:dyDescent="0.25">
      <c r="A350" s="27">
        <v>343</v>
      </c>
      <c r="B350" s="28" t="s">
        <v>1992</v>
      </c>
      <c r="C350" s="29" t="s">
        <v>1120</v>
      </c>
      <c r="D350" s="30" t="s">
        <v>1118</v>
      </c>
      <c r="E350" s="30" t="s">
        <v>2110</v>
      </c>
      <c r="F350" s="29" t="s">
        <v>1116</v>
      </c>
      <c r="G350" s="31" t="s">
        <v>1117</v>
      </c>
      <c r="H350" s="31" t="s">
        <v>1117</v>
      </c>
      <c r="I350" s="32" t="s">
        <v>1117</v>
      </c>
      <c r="J350" s="98" t="s">
        <v>58</v>
      </c>
      <c r="K350" s="98" t="s">
        <v>168</v>
      </c>
      <c r="L350" s="98">
        <v>324</v>
      </c>
      <c r="M350" s="99">
        <v>324</v>
      </c>
      <c r="N350" s="100" t="s">
        <v>1119</v>
      </c>
      <c r="O350" s="101">
        <v>358000</v>
      </c>
      <c r="P350" s="101">
        <v>37565.217391304403</v>
      </c>
      <c r="Q350" s="102">
        <v>395000</v>
      </c>
      <c r="R350" s="102">
        <f t="shared" si="87"/>
        <v>48834.782608695721</v>
      </c>
      <c r="S350" s="102">
        <v>0</v>
      </c>
      <c r="T350" s="102">
        <f t="shared" si="88"/>
        <v>406834.78260869574</v>
      </c>
      <c r="U350" s="102">
        <f t="shared" si="89"/>
        <v>406800</v>
      </c>
      <c r="V350" s="103" t="s">
        <v>29</v>
      </c>
      <c r="W350" s="103" t="s">
        <v>1112</v>
      </c>
      <c r="X350" s="103" t="s">
        <v>30</v>
      </c>
      <c r="Y350" s="104">
        <v>43294</v>
      </c>
      <c r="Z350" s="105">
        <f t="shared" si="90"/>
        <v>406800</v>
      </c>
      <c r="AA350" s="105">
        <v>409500</v>
      </c>
      <c r="AB350" s="106"/>
    </row>
    <row r="351" spans="1:28" x14ac:dyDescent="0.25">
      <c r="A351" s="27">
        <v>344</v>
      </c>
      <c r="B351" s="28" t="s">
        <v>1993</v>
      </c>
      <c r="C351" s="29" t="s">
        <v>1123</v>
      </c>
      <c r="D351" s="30" t="s">
        <v>1121</v>
      </c>
      <c r="E351" s="30" t="s">
        <v>2110</v>
      </c>
      <c r="F351" s="29" t="s">
        <v>1124</v>
      </c>
      <c r="G351" s="31" t="s">
        <v>1585</v>
      </c>
      <c r="H351" s="31" t="s">
        <v>1585</v>
      </c>
      <c r="I351" s="32" t="s">
        <v>1125</v>
      </c>
      <c r="J351" s="98" t="s">
        <v>23</v>
      </c>
      <c r="K351" s="98" t="s">
        <v>17</v>
      </c>
      <c r="L351" s="98">
        <v>515</v>
      </c>
      <c r="M351" s="99">
        <v>515</v>
      </c>
      <c r="N351" s="100" t="s">
        <v>1122</v>
      </c>
      <c r="O351" s="101">
        <v>129000</v>
      </c>
      <c r="P351" s="101">
        <v>68869.565217391297</v>
      </c>
      <c r="Q351" s="102">
        <v>197000</v>
      </c>
      <c r="R351" s="102">
        <f t="shared" ref="R351" si="91">+P351/1800000*2340000</f>
        <v>89530.434782608689</v>
      </c>
      <c r="S351" s="102">
        <v>0</v>
      </c>
      <c r="T351" s="102">
        <f t="shared" ref="T351" si="92">+O351+R351+S351</f>
        <v>218530.4347826087</v>
      </c>
      <c r="U351" s="102">
        <f t="shared" ref="U351" si="93">ROUNDDOWN(T351,-2)</f>
        <v>218500</v>
      </c>
      <c r="V351" s="103" t="s">
        <v>29</v>
      </c>
      <c r="W351" s="103" t="s">
        <v>40</v>
      </c>
      <c r="X351" s="103" t="s">
        <v>30</v>
      </c>
      <c r="Y351" s="104">
        <v>43294</v>
      </c>
      <c r="Z351" s="105">
        <f t="shared" ref="Z351" si="94">U351</f>
        <v>218500</v>
      </c>
      <c r="AA351" s="105">
        <v>223500</v>
      </c>
      <c r="AB351" s="106"/>
    </row>
    <row r="352" spans="1:28" x14ac:dyDescent="0.25">
      <c r="A352" s="27">
        <v>345</v>
      </c>
      <c r="B352" s="28" t="s">
        <v>1994</v>
      </c>
      <c r="C352" s="29" t="s">
        <v>1126</v>
      </c>
      <c r="D352" s="30" t="s">
        <v>1127</v>
      </c>
      <c r="E352" s="30" t="s">
        <v>1760</v>
      </c>
      <c r="F352" s="29" t="s">
        <v>1128</v>
      </c>
      <c r="G352" s="31" t="s">
        <v>1129</v>
      </c>
      <c r="H352" s="31" t="s">
        <v>1129</v>
      </c>
      <c r="I352" s="32" t="s">
        <v>1129</v>
      </c>
      <c r="J352" s="98" t="s">
        <v>58</v>
      </c>
      <c r="K352" s="98" t="s">
        <v>36</v>
      </c>
      <c r="L352" s="98">
        <v>624</v>
      </c>
      <c r="M352" s="99">
        <v>624</v>
      </c>
      <c r="N352" s="100" t="s">
        <v>1129</v>
      </c>
      <c r="O352" s="101">
        <v>567000</v>
      </c>
      <c r="P352" s="101">
        <v>169043.47826087</v>
      </c>
      <c r="Q352" s="102">
        <v>736000</v>
      </c>
      <c r="R352" s="102">
        <f t="shared" ref="R352:R353" si="95">+P352/1800000*2340000</f>
        <v>219756.52173913101</v>
      </c>
      <c r="S352" s="102">
        <v>0</v>
      </c>
      <c r="T352" s="102">
        <f t="shared" ref="T352:T353" si="96">+O352+R352+S352</f>
        <v>786756.52173913107</v>
      </c>
      <c r="U352" s="102">
        <f t="shared" ref="U352:U353" si="97">ROUNDDOWN(T352,-2)</f>
        <v>786700</v>
      </c>
      <c r="V352" s="103" t="s">
        <v>21</v>
      </c>
      <c r="W352" s="103" t="s">
        <v>18</v>
      </c>
      <c r="X352" s="103" t="s">
        <v>19</v>
      </c>
      <c r="Y352" s="104">
        <v>43294</v>
      </c>
      <c r="Z352" s="105">
        <f t="shared" ref="Z352:Z353" si="98">U352</f>
        <v>786700</v>
      </c>
      <c r="AA352" s="105">
        <v>799000</v>
      </c>
      <c r="AB352" s="106"/>
    </row>
    <row r="353" spans="1:28" x14ac:dyDescent="0.25">
      <c r="A353" s="27">
        <v>346</v>
      </c>
      <c r="B353" s="28" t="s">
        <v>1995</v>
      </c>
      <c r="C353" s="29" t="s">
        <v>1132</v>
      </c>
      <c r="D353" s="30" t="s">
        <v>1130</v>
      </c>
      <c r="E353" s="30" t="s">
        <v>1760</v>
      </c>
      <c r="F353" s="29" t="s">
        <v>1133</v>
      </c>
      <c r="G353" s="31" t="s">
        <v>1131</v>
      </c>
      <c r="H353" s="31" t="s">
        <v>1131</v>
      </c>
      <c r="I353" s="32" t="s">
        <v>1131</v>
      </c>
      <c r="J353" s="98" t="s">
        <v>23</v>
      </c>
      <c r="K353" s="98" t="s">
        <v>36</v>
      </c>
      <c r="L353" s="98">
        <v>640</v>
      </c>
      <c r="M353" s="99">
        <v>640</v>
      </c>
      <c r="N353" s="100" t="s">
        <v>1131</v>
      </c>
      <c r="O353" s="101">
        <v>432000</v>
      </c>
      <c r="P353" s="101">
        <v>170608.69565217401</v>
      </c>
      <c r="Q353" s="102">
        <v>602000</v>
      </c>
      <c r="R353" s="102">
        <f t="shared" si="95"/>
        <v>221791.3043478262</v>
      </c>
      <c r="S353" s="102">
        <v>0</v>
      </c>
      <c r="T353" s="102">
        <f t="shared" si="96"/>
        <v>653791.30434782617</v>
      </c>
      <c r="U353" s="102">
        <f t="shared" si="97"/>
        <v>653700</v>
      </c>
      <c r="V353" s="103" t="s">
        <v>21</v>
      </c>
      <c r="W353" s="103" t="s">
        <v>18</v>
      </c>
      <c r="X353" s="103" t="s">
        <v>19</v>
      </c>
      <c r="Y353" s="104">
        <v>43294</v>
      </c>
      <c r="Z353" s="105">
        <f t="shared" si="98"/>
        <v>653700</v>
      </c>
      <c r="AA353" s="105">
        <v>666200</v>
      </c>
      <c r="AB353" s="106"/>
    </row>
    <row r="354" spans="1:28" ht="33" x14ac:dyDescent="0.25">
      <c r="A354" s="27">
        <v>347</v>
      </c>
      <c r="B354" s="28" t="s">
        <v>1996</v>
      </c>
      <c r="C354" s="29" t="s">
        <v>1134</v>
      </c>
      <c r="D354" s="30" t="s">
        <v>1135</v>
      </c>
      <c r="E354" s="30" t="s">
        <v>1760</v>
      </c>
      <c r="F354" s="29" t="s">
        <v>1136</v>
      </c>
      <c r="G354" s="31" t="s">
        <v>1137</v>
      </c>
      <c r="H354" s="31" t="s">
        <v>1137</v>
      </c>
      <c r="I354" s="32" t="s">
        <v>1137</v>
      </c>
      <c r="J354" s="98" t="s">
        <v>58</v>
      </c>
      <c r="K354" s="98" t="s">
        <v>172</v>
      </c>
      <c r="L354" s="98">
        <v>654</v>
      </c>
      <c r="M354" s="99">
        <v>654</v>
      </c>
      <c r="N354" s="100" t="s">
        <v>1137</v>
      </c>
      <c r="O354" s="101">
        <v>269000</v>
      </c>
      <c r="P354" s="101">
        <v>139304.347826087</v>
      </c>
      <c r="Q354" s="102">
        <v>408000</v>
      </c>
      <c r="R354" s="102">
        <f t="shared" ref="R354" si="99">+P354/1800000*2340000</f>
        <v>181095.65217391308</v>
      </c>
      <c r="S354" s="102">
        <v>0</v>
      </c>
      <c r="T354" s="102">
        <f t="shared" ref="T354" si="100">+O354+R354+S354</f>
        <v>450095.65217391308</v>
      </c>
      <c r="U354" s="102">
        <f t="shared" ref="U354" si="101">ROUNDDOWN(T354,-2)</f>
        <v>450000</v>
      </c>
      <c r="V354" s="103" t="s">
        <v>21</v>
      </c>
      <c r="W354" s="103" t="s">
        <v>18</v>
      </c>
      <c r="X354" s="103" t="s">
        <v>19</v>
      </c>
      <c r="Y354" s="104">
        <v>43294</v>
      </c>
      <c r="Z354" s="105">
        <f t="shared" ref="Z354" si="102">U354</f>
        <v>450000</v>
      </c>
      <c r="AA354" s="105">
        <v>460200</v>
      </c>
      <c r="AB354" s="106"/>
    </row>
    <row r="355" spans="1:28" x14ac:dyDescent="0.25">
      <c r="A355" s="27">
        <v>348</v>
      </c>
      <c r="B355" s="28" t="s">
        <v>1997</v>
      </c>
      <c r="C355" s="29" t="s">
        <v>1138</v>
      </c>
      <c r="D355" s="30" t="s">
        <v>1139</v>
      </c>
      <c r="E355" s="30" t="s">
        <v>1760</v>
      </c>
      <c r="F355" s="29" t="s">
        <v>1140</v>
      </c>
      <c r="G355" s="31" t="s">
        <v>1141</v>
      </c>
      <c r="H355" s="31" t="s">
        <v>1141</v>
      </c>
      <c r="I355" s="32" t="s">
        <v>1141</v>
      </c>
      <c r="J355" s="98" t="s">
        <v>58</v>
      </c>
      <c r="K355" s="98"/>
      <c r="L355" s="98">
        <v>725</v>
      </c>
      <c r="M355" s="99">
        <v>725</v>
      </c>
      <c r="N355" s="100" t="s">
        <v>1142</v>
      </c>
      <c r="O355" s="101">
        <v>50000</v>
      </c>
      <c r="P355" s="101">
        <v>13930.4347826087</v>
      </c>
      <c r="Q355" s="102">
        <v>63900</v>
      </c>
      <c r="R355" s="102">
        <f t="shared" ref="R355:R359" si="103">+P355/1800000*2340000</f>
        <v>18109.565217391311</v>
      </c>
      <c r="S355" s="102">
        <v>0</v>
      </c>
      <c r="T355" s="102">
        <f t="shared" ref="T355:T359" si="104">+O355+R355+S355</f>
        <v>68109.565217391311</v>
      </c>
      <c r="U355" s="102">
        <f t="shared" ref="U355:U359" si="105">ROUNDDOWN(T355,-2)</f>
        <v>68100</v>
      </c>
      <c r="V355" s="103" t="s">
        <v>21</v>
      </c>
      <c r="W355" s="103" t="s">
        <v>18</v>
      </c>
      <c r="X355" s="103" t="s">
        <v>19</v>
      </c>
      <c r="Y355" s="104">
        <v>43294</v>
      </c>
      <c r="Z355" s="105">
        <f t="shared" ref="Z355:Z359" si="106">U355</f>
        <v>68100</v>
      </c>
      <c r="AA355" s="105">
        <v>69100</v>
      </c>
      <c r="AB355" s="106"/>
    </row>
    <row r="356" spans="1:28" x14ac:dyDescent="0.25">
      <c r="A356" s="27">
        <v>349</v>
      </c>
      <c r="B356" s="28" t="s">
        <v>1998</v>
      </c>
      <c r="C356" s="29" t="s">
        <v>1143</v>
      </c>
      <c r="D356" s="30" t="s">
        <v>1144</v>
      </c>
      <c r="E356" s="30" t="s">
        <v>2110</v>
      </c>
      <c r="F356" s="29" t="s">
        <v>1145</v>
      </c>
      <c r="G356" s="31" t="s">
        <v>1146</v>
      </c>
      <c r="H356" s="31" t="s">
        <v>1146</v>
      </c>
      <c r="I356" s="32" t="s">
        <v>1146</v>
      </c>
      <c r="J356" s="98" t="s">
        <v>23</v>
      </c>
      <c r="K356" s="98" t="s">
        <v>36</v>
      </c>
      <c r="L356" s="98">
        <v>740</v>
      </c>
      <c r="M356" s="99">
        <v>740</v>
      </c>
      <c r="N356" s="100" t="s">
        <v>1147</v>
      </c>
      <c r="O356" s="101">
        <v>29000</v>
      </c>
      <c r="P356" s="101">
        <v>9391.3043478260897</v>
      </c>
      <c r="Q356" s="102">
        <v>38300</v>
      </c>
      <c r="R356" s="102">
        <f t="shared" si="103"/>
        <v>12208.695652173916</v>
      </c>
      <c r="S356" s="102">
        <v>0</v>
      </c>
      <c r="T356" s="102">
        <f t="shared" si="104"/>
        <v>41208.695652173919</v>
      </c>
      <c r="U356" s="102">
        <f t="shared" si="105"/>
        <v>41200</v>
      </c>
      <c r="V356" s="103" t="s">
        <v>29</v>
      </c>
      <c r="W356" s="103" t="s">
        <v>1148</v>
      </c>
      <c r="X356" s="103" t="s">
        <v>30</v>
      </c>
      <c r="Y356" s="104">
        <v>43294</v>
      </c>
      <c r="Z356" s="105">
        <f t="shared" si="106"/>
        <v>41200</v>
      </c>
      <c r="AA356" s="105">
        <v>41800</v>
      </c>
      <c r="AB356" s="106"/>
    </row>
    <row r="357" spans="1:28" x14ac:dyDescent="0.25">
      <c r="A357" s="27">
        <v>350</v>
      </c>
      <c r="B357" s="28" t="s">
        <v>1999</v>
      </c>
      <c r="C357" s="29" t="s">
        <v>1149</v>
      </c>
      <c r="D357" s="30" t="s">
        <v>1144</v>
      </c>
      <c r="E357" s="30" t="s">
        <v>1761</v>
      </c>
      <c r="F357" s="29" t="s">
        <v>1150</v>
      </c>
      <c r="G357" s="31" t="s">
        <v>1146</v>
      </c>
      <c r="H357" s="31" t="s">
        <v>1146</v>
      </c>
      <c r="I357" s="32" t="s">
        <v>1146</v>
      </c>
      <c r="J357" s="98" t="s">
        <v>58</v>
      </c>
      <c r="K357" s="98" t="s">
        <v>36</v>
      </c>
      <c r="L357" s="98">
        <v>740</v>
      </c>
      <c r="M357" s="99">
        <v>740</v>
      </c>
      <c r="N357" s="100" t="s">
        <v>1147</v>
      </c>
      <c r="O357" s="101">
        <v>29000</v>
      </c>
      <c r="P357" s="101">
        <v>9391.3043478260897</v>
      </c>
      <c r="Q357" s="102">
        <v>38300</v>
      </c>
      <c r="R357" s="102">
        <f t="shared" si="103"/>
        <v>12208.695652173916</v>
      </c>
      <c r="S357" s="102">
        <v>0</v>
      </c>
      <c r="T357" s="102">
        <f t="shared" si="104"/>
        <v>41208.695652173919</v>
      </c>
      <c r="U357" s="102">
        <f t="shared" si="105"/>
        <v>41200</v>
      </c>
      <c r="V357" s="103" t="s">
        <v>157</v>
      </c>
      <c r="W357" s="103" t="s">
        <v>1148</v>
      </c>
      <c r="X357" s="103" t="s">
        <v>24</v>
      </c>
      <c r="Y357" s="104">
        <v>43294</v>
      </c>
      <c r="Z357" s="105">
        <f t="shared" si="106"/>
        <v>41200</v>
      </c>
      <c r="AA357" s="105">
        <v>41800</v>
      </c>
      <c r="AB357" s="106"/>
    </row>
    <row r="358" spans="1:28" ht="33" x14ac:dyDescent="0.25">
      <c r="A358" s="27">
        <v>351</v>
      </c>
      <c r="B358" s="28" t="s">
        <v>2000</v>
      </c>
      <c r="C358" s="29" t="s">
        <v>1153</v>
      </c>
      <c r="D358" s="30" t="s">
        <v>1151</v>
      </c>
      <c r="E358" s="30" t="s">
        <v>2110</v>
      </c>
      <c r="F358" s="29" t="s">
        <v>1154</v>
      </c>
      <c r="G358" s="31" t="s">
        <v>1586</v>
      </c>
      <c r="H358" s="31" t="s">
        <v>1586</v>
      </c>
      <c r="I358" s="32" t="s">
        <v>1155</v>
      </c>
      <c r="J358" s="98" t="s">
        <v>23</v>
      </c>
      <c r="K358" s="98" t="s">
        <v>36</v>
      </c>
      <c r="L358" s="98">
        <v>748</v>
      </c>
      <c r="M358" s="99">
        <v>748</v>
      </c>
      <c r="N358" s="100" t="s">
        <v>1152</v>
      </c>
      <c r="O358" s="101">
        <v>66000</v>
      </c>
      <c r="P358" s="101">
        <v>15026.0869565217</v>
      </c>
      <c r="Q358" s="102">
        <v>81000</v>
      </c>
      <c r="R358" s="102">
        <f t="shared" si="103"/>
        <v>19533.913043478209</v>
      </c>
      <c r="S358" s="102">
        <v>0</v>
      </c>
      <c r="T358" s="102">
        <f t="shared" si="104"/>
        <v>85533.913043478213</v>
      </c>
      <c r="U358" s="102">
        <f t="shared" si="105"/>
        <v>85500</v>
      </c>
      <c r="V358" s="103" t="s">
        <v>29</v>
      </c>
      <c r="W358" s="103" t="s">
        <v>1148</v>
      </c>
      <c r="X358" s="103" t="s">
        <v>30</v>
      </c>
      <c r="Y358" s="104">
        <v>43294</v>
      </c>
      <c r="Z358" s="105">
        <f t="shared" si="106"/>
        <v>85500</v>
      </c>
      <c r="AA358" s="105">
        <v>86600</v>
      </c>
      <c r="AB358" s="106"/>
    </row>
    <row r="359" spans="1:28" ht="33" x14ac:dyDescent="0.25">
      <c r="A359" s="27">
        <v>352</v>
      </c>
      <c r="B359" s="28" t="s">
        <v>2001</v>
      </c>
      <c r="C359" s="29" t="s">
        <v>1156</v>
      </c>
      <c r="D359" s="30" t="s">
        <v>1151</v>
      </c>
      <c r="E359" s="30" t="s">
        <v>1761</v>
      </c>
      <c r="F359" s="29" t="s">
        <v>1157</v>
      </c>
      <c r="G359" s="31" t="s">
        <v>1587</v>
      </c>
      <c r="H359" s="31" t="s">
        <v>1587</v>
      </c>
      <c r="I359" s="32" t="s">
        <v>1158</v>
      </c>
      <c r="J359" s="98" t="s">
        <v>58</v>
      </c>
      <c r="K359" s="98" t="s">
        <v>36</v>
      </c>
      <c r="L359" s="98">
        <v>748</v>
      </c>
      <c r="M359" s="99">
        <v>748</v>
      </c>
      <c r="N359" s="100" t="s">
        <v>1152</v>
      </c>
      <c r="O359" s="101">
        <v>66000</v>
      </c>
      <c r="P359" s="101">
        <v>15026.0869565217</v>
      </c>
      <c r="Q359" s="102">
        <v>81000</v>
      </c>
      <c r="R359" s="102">
        <f t="shared" si="103"/>
        <v>19533.913043478209</v>
      </c>
      <c r="S359" s="102">
        <v>0</v>
      </c>
      <c r="T359" s="102">
        <f t="shared" si="104"/>
        <v>85533.913043478213</v>
      </c>
      <c r="U359" s="102">
        <f t="shared" si="105"/>
        <v>85500</v>
      </c>
      <c r="V359" s="103" t="s">
        <v>157</v>
      </c>
      <c r="W359" s="103" t="s">
        <v>1148</v>
      </c>
      <c r="X359" s="103" t="s">
        <v>24</v>
      </c>
      <c r="Y359" s="104">
        <v>43294</v>
      </c>
      <c r="Z359" s="105">
        <f t="shared" si="106"/>
        <v>85500</v>
      </c>
      <c r="AA359" s="105">
        <v>86600</v>
      </c>
      <c r="AB359" s="106"/>
    </row>
    <row r="360" spans="1:28" ht="33" x14ac:dyDescent="0.25">
      <c r="A360" s="27">
        <v>353</v>
      </c>
      <c r="B360" s="28" t="s">
        <v>2002</v>
      </c>
      <c r="C360" s="29" t="s">
        <v>1159</v>
      </c>
      <c r="D360" s="30" t="s">
        <v>1160</v>
      </c>
      <c r="E360" s="30" t="s">
        <v>1761</v>
      </c>
      <c r="F360" s="29" t="s">
        <v>1161</v>
      </c>
      <c r="G360" s="31" t="s">
        <v>1163</v>
      </c>
      <c r="H360" s="31" t="s">
        <v>1163</v>
      </c>
      <c r="I360" s="32" t="s">
        <v>1162</v>
      </c>
      <c r="J360" s="98" t="s">
        <v>23</v>
      </c>
      <c r="K360" s="98"/>
      <c r="L360" s="98">
        <v>765</v>
      </c>
      <c r="M360" s="99">
        <v>765</v>
      </c>
      <c r="N360" s="100" t="s">
        <v>1163</v>
      </c>
      <c r="O360" s="101">
        <v>16000</v>
      </c>
      <c r="P360" s="101">
        <v>12052.1739130435</v>
      </c>
      <c r="Q360" s="102">
        <v>28000</v>
      </c>
      <c r="R360" s="102">
        <f t="shared" ref="R360:R363" si="107">+P360/1800000*2340000</f>
        <v>15667.826086956551</v>
      </c>
      <c r="S360" s="102">
        <v>0</v>
      </c>
      <c r="T360" s="102">
        <f t="shared" ref="T360:T363" si="108">+O360+R360+S360</f>
        <v>31667.826086956549</v>
      </c>
      <c r="U360" s="102">
        <f t="shared" ref="U360:U363" si="109">ROUNDDOWN(T360,-2)</f>
        <v>31600</v>
      </c>
      <c r="V360" s="103" t="s">
        <v>157</v>
      </c>
      <c r="W360" s="103" t="s">
        <v>1148</v>
      </c>
      <c r="X360" s="103" t="s">
        <v>24</v>
      </c>
      <c r="Y360" s="104">
        <v>43294</v>
      </c>
      <c r="Z360" s="105">
        <f t="shared" ref="Z360:Z363" si="110">U360</f>
        <v>31600</v>
      </c>
      <c r="AA360" s="105">
        <v>32500</v>
      </c>
      <c r="AB360" s="106"/>
    </row>
    <row r="361" spans="1:28" ht="33" x14ac:dyDescent="0.25">
      <c r="A361" s="27">
        <v>354</v>
      </c>
      <c r="B361" s="28" t="s">
        <v>2003</v>
      </c>
      <c r="C361" s="29" t="s">
        <v>1164</v>
      </c>
      <c r="D361" s="30" t="s">
        <v>1160</v>
      </c>
      <c r="E361" s="30" t="s">
        <v>1768</v>
      </c>
      <c r="F361" s="29" t="s">
        <v>1165</v>
      </c>
      <c r="G361" s="31" t="s">
        <v>1163</v>
      </c>
      <c r="H361" s="31" t="s">
        <v>1163</v>
      </c>
      <c r="I361" s="32" t="s">
        <v>1166</v>
      </c>
      <c r="J361" s="98" t="s">
        <v>58</v>
      </c>
      <c r="K361" s="98"/>
      <c r="L361" s="98">
        <v>765</v>
      </c>
      <c r="M361" s="99">
        <v>765</v>
      </c>
      <c r="N361" s="100" t="s">
        <v>1163</v>
      </c>
      <c r="O361" s="101">
        <v>16000</v>
      </c>
      <c r="P361" s="101">
        <v>12052.1739130435</v>
      </c>
      <c r="Q361" s="102">
        <v>28000</v>
      </c>
      <c r="R361" s="102">
        <f t="shared" si="107"/>
        <v>15667.826086956551</v>
      </c>
      <c r="S361" s="102">
        <v>0</v>
      </c>
      <c r="T361" s="102">
        <f t="shared" si="108"/>
        <v>31667.826086956549</v>
      </c>
      <c r="U361" s="102">
        <f t="shared" si="109"/>
        <v>31600</v>
      </c>
      <c r="V361" s="103" t="s">
        <v>410</v>
      </c>
      <c r="W361" s="103" t="s">
        <v>1148</v>
      </c>
      <c r="X361" s="103" t="s">
        <v>26</v>
      </c>
      <c r="Y361" s="104">
        <v>43294</v>
      </c>
      <c r="Z361" s="105">
        <f t="shared" si="110"/>
        <v>31600</v>
      </c>
      <c r="AA361" s="105">
        <v>32500</v>
      </c>
      <c r="AB361" s="106"/>
    </row>
    <row r="362" spans="1:28" x14ac:dyDescent="0.25">
      <c r="A362" s="27">
        <v>355</v>
      </c>
      <c r="B362" s="28" t="s">
        <v>2004</v>
      </c>
      <c r="C362" s="29" t="s">
        <v>1167</v>
      </c>
      <c r="D362" s="30" t="s">
        <v>1168</v>
      </c>
      <c r="E362" s="30" t="s">
        <v>2110</v>
      </c>
      <c r="F362" s="29" t="s">
        <v>1169</v>
      </c>
      <c r="G362" s="31" t="s">
        <v>1170</v>
      </c>
      <c r="H362" s="31" t="s">
        <v>1170</v>
      </c>
      <c r="I362" s="32" t="s">
        <v>1170</v>
      </c>
      <c r="J362" s="98" t="s">
        <v>23</v>
      </c>
      <c r="K362" s="98" t="s">
        <v>36</v>
      </c>
      <c r="L362" s="98">
        <v>769</v>
      </c>
      <c r="M362" s="99">
        <v>769</v>
      </c>
      <c r="N362" s="100" t="s">
        <v>1170</v>
      </c>
      <c r="O362" s="101">
        <v>38000</v>
      </c>
      <c r="P362" s="101">
        <v>12052.1739130435</v>
      </c>
      <c r="Q362" s="102">
        <v>50000</v>
      </c>
      <c r="R362" s="102">
        <f t="shared" si="107"/>
        <v>15667.826086956551</v>
      </c>
      <c r="S362" s="102">
        <v>0</v>
      </c>
      <c r="T362" s="102">
        <f t="shared" si="108"/>
        <v>53667.826086956549</v>
      </c>
      <c r="U362" s="102">
        <f t="shared" si="109"/>
        <v>53600</v>
      </c>
      <c r="V362" s="103" t="s">
        <v>29</v>
      </c>
      <c r="W362" s="103" t="s">
        <v>1148</v>
      </c>
      <c r="X362" s="103" t="s">
        <v>30</v>
      </c>
      <c r="Y362" s="104">
        <v>43294</v>
      </c>
      <c r="Z362" s="105">
        <f t="shared" si="110"/>
        <v>53600</v>
      </c>
      <c r="AA362" s="105">
        <v>54500</v>
      </c>
      <c r="AB362" s="106"/>
    </row>
    <row r="363" spans="1:28" x14ac:dyDescent="0.25">
      <c r="A363" s="27">
        <v>356</v>
      </c>
      <c r="B363" s="28" t="s">
        <v>2005</v>
      </c>
      <c r="C363" s="29" t="s">
        <v>1171</v>
      </c>
      <c r="D363" s="30" t="s">
        <v>1168</v>
      </c>
      <c r="E363" s="30" t="s">
        <v>1761</v>
      </c>
      <c r="F363" s="29" t="s">
        <v>1172</v>
      </c>
      <c r="G363" s="31" t="s">
        <v>1588</v>
      </c>
      <c r="H363" s="31" t="s">
        <v>1588</v>
      </c>
      <c r="I363" s="32" t="s">
        <v>1173</v>
      </c>
      <c r="J363" s="98" t="s">
        <v>58</v>
      </c>
      <c r="K363" s="98" t="s">
        <v>36</v>
      </c>
      <c r="L363" s="98">
        <v>769</v>
      </c>
      <c r="M363" s="99">
        <v>769</v>
      </c>
      <c r="N363" s="100" t="s">
        <v>1170</v>
      </c>
      <c r="O363" s="101">
        <v>38000</v>
      </c>
      <c r="P363" s="101">
        <v>12052.1739130435</v>
      </c>
      <c r="Q363" s="102">
        <v>50000</v>
      </c>
      <c r="R363" s="102">
        <f t="shared" si="107"/>
        <v>15667.826086956551</v>
      </c>
      <c r="S363" s="102">
        <v>0</v>
      </c>
      <c r="T363" s="102">
        <f t="shared" si="108"/>
        <v>53667.826086956549</v>
      </c>
      <c r="U363" s="102">
        <f t="shared" si="109"/>
        <v>53600</v>
      </c>
      <c r="V363" s="103" t="s">
        <v>157</v>
      </c>
      <c r="W363" s="103" t="s">
        <v>1148</v>
      </c>
      <c r="X363" s="103" t="s">
        <v>24</v>
      </c>
      <c r="Y363" s="104">
        <v>43294</v>
      </c>
      <c r="Z363" s="105">
        <f t="shared" si="110"/>
        <v>53600</v>
      </c>
      <c r="AA363" s="105">
        <v>54500</v>
      </c>
      <c r="AB363" s="106"/>
    </row>
    <row r="364" spans="1:28" ht="33" x14ac:dyDescent="0.25">
      <c r="A364" s="27">
        <v>357</v>
      </c>
      <c r="B364" s="28" t="s">
        <v>2006</v>
      </c>
      <c r="C364" s="31" t="s">
        <v>1178</v>
      </c>
      <c r="D364" s="31" t="s">
        <v>1179</v>
      </c>
      <c r="E364" s="30" t="s">
        <v>2110</v>
      </c>
      <c r="F364" s="31" t="s">
        <v>1174</v>
      </c>
      <c r="G364" s="31" t="s">
        <v>1175</v>
      </c>
      <c r="H364" s="31" t="s">
        <v>1719</v>
      </c>
      <c r="I364" s="31" t="s">
        <v>1175</v>
      </c>
      <c r="J364" s="100" t="s">
        <v>23</v>
      </c>
      <c r="K364" s="99" t="s">
        <v>168</v>
      </c>
      <c r="L364" s="100">
        <v>788</v>
      </c>
      <c r="M364" s="100">
        <v>788</v>
      </c>
      <c r="N364" s="100" t="s">
        <v>1180</v>
      </c>
      <c r="O364" s="100">
        <v>52000</v>
      </c>
      <c r="P364" s="100">
        <v>36469.565217391297</v>
      </c>
      <c r="Q364" s="100">
        <v>88400</v>
      </c>
      <c r="R364" s="100">
        <f t="shared" ref="R364:R371" si="111">+P364/1800000*2340000</f>
        <v>47410.434782608689</v>
      </c>
      <c r="S364" s="102">
        <v>0</v>
      </c>
      <c r="T364" s="100">
        <f t="shared" ref="T364:T371" si="112">+O364+R364+S364</f>
        <v>99410.434782608689</v>
      </c>
      <c r="U364" s="100">
        <f t="shared" ref="U364:U371" si="113">ROUNDDOWN(T364,-2)</f>
        <v>99400</v>
      </c>
      <c r="V364" s="100" t="s">
        <v>29</v>
      </c>
      <c r="W364" s="100" t="s">
        <v>1148</v>
      </c>
      <c r="X364" s="100" t="s">
        <v>30</v>
      </c>
      <c r="Y364" s="100">
        <v>43294</v>
      </c>
      <c r="Z364" s="105">
        <f t="shared" ref="Z364:Z371" si="114">U364</f>
        <v>99400</v>
      </c>
      <c r="AA364" s="107">
        <v>102000</v>
      </c>
      <c r="AB364" s="108"/>
    </row>
    <row r="365" spans="1:28" x14ac:dyDescent="0.25">
      <c r="A365" s="27">
        <v>358</v>
      </c>
      <c r="B365" s="28" t="s">
        <v>2007</v>
      </c>
      <c r="C365" s="29" t="s">
        <v>1185</v>
      </c>
      <c r="D365" s="30" t="s">
        <v>1179</v>
      </c>
      <c r="E365" s="30" t="s">
        <v>1761</v>
      </c>
      <c r="F365" s="29" t="s">
        <v>1186</v>
      </c>
      <c r="G365" s="31" t="s">
        <v>1187</v>
      </c>
      <c r="H365" s="31" t="s">
        <v>1187</v>
      </c>
      <c r="I365" s="32" t="s">
        <v>1187</v>
      </c>
      <c r="J365" s="98" t="s">
        <v>23</v>
      </c>
      <c r="K365" s="98" t="s">
        <v>172</v>
      </c>
      <c r="L365" s="98">
        <v>788</v>
      </c>
      <c r="M365" s="99">
        <v>788</v>
      </c>
      <c r="N365" s="100" t="s">
        <v>1180</v>
      </c>
      <c r="O365" s="101">
        <v>52000</v>
      </c>
      <c r="P365" s="101">
        <v>36469.565217391297</v>
      </c>
      <c r="Q365" s="102">
        <v>88400</v>
      </c>
      <c r="R365" s="102">
        <f t="shared" si="111"/>
        <v>47410.434782608689</v>
      </c>
      <c r="S365" s="102">
        <v>0</v>
      </c>
      <c r="T365" s="102">
        <f t="shared" si="112"/>
        <v>99410.434782608689</v>
      </c>
      <c r="U365" s="102">
        <f t="shared" si="113"/>
        <v>99400</v>
      </c>
      <c r="V365" s="103" t="s">
        <v>157</v>
      </c>
      <c r="W365" s="103" t="s">
        <v>1148</v>
      </c>
      <c r="X365" s="103" t="s">
        <v>35</v>
      </c>
      <c r="Y365" s="104">
        <v>43294</v>
      </c>
      <c r="Z365" s="105">
        <f t="shared" si="114"/>
        <v>99400</v>
      </c>
      <c r="AA365" s="105">
        <v>102000</v>
      </c>
      <c r="AB365" s="106"/>
    </row>
    <row r="366" spans="1:28" ht="33" x14ac:dyDescent="0.25">
      <c r="A366" s="27">
        <v>359</v>
      </c>
      <c r="B366" s="28" t="s">
        <v>2008</v>
      </c>
      <c r="C366" s="29" t="s">
        <v>1182</v>
      </c>
      <c r="D366" s="30" t="s">
        <v>1179</v>
      </c>
      <c r="E366" s="30" t="s">
        <v>1761</v>
      </c>
      <c r="F366" s="29" t="s">
        <v>1183</v>
      </c>
      <c r="G366" s="31" t="s">
        <v>1589</v>
      </c>
      <c r="H366" s="31" t="s">
        <v>1589</v>
      </c>
      <c r="I366" s="32" t="s">
        <v>1184</v>
      </c>
      <c r="J366" s="98" t="s">
        <v>23</v>
      </c>
      <c r="K366" s="98" t="s">
        <v>172</v>
      </c>
      <c r="L366" s="98">
        <v>788</v>
      </c>
      <c r="M366" s="99">
        <v>788</v>
      </c>
      <c r="N366" s="100" t="s">
        <v>1180</v>
      </c>
      <c r="O366" s="101">
        <v>52000</v>
      </c>
      <c r="P366" s="101">
        <v>36469.565217391297</v>
      </c>
      <c r="Q366" s="102">
        <v>88400</v>
      </c>
      <c r="R366" s="102">
        <f t="shared" si="111"/>
        <v>47410.434782608689</v>
      </c>
      <c r="S366" s="102">
        <v>0</v>
      </c>
      <c r="T366" s="102">
        <f t="shared" si="112"/>
        <v>99410.434782608689</v>
      </c>
      <c r="U366" s="102">
        <f t="shared" si="113"/>
        <v>99400</v>
      </c>
      <c r="V366" s="103" t="s">
        <v>157</v>
      </c>
      <c r="W366" s="103" t="s">
        <v>1148</v>
      </c>
      <c r="X366" s="103" t="s">
        <v>35</v>
      </c>
      <c r="Y366" s="104">
        <v>43294</v>
      </c>
      <c r="Z366" s="105">
        <f t="shared" si="114"/>
        <v>99400</v>
      </c>
      <c r="AA366" s="105">
        <v>102000</v>
      </c>
      <c r="AB366" s="106"/>
    </row>
    <row r="367" spans="1:28" x14ac:dyDescent="0.25">
      <c r="A367" s="27">
        <v>360</v>
      </c>
      <c r="B367" s="28" t="s">
        <v>2009</v>
      </c>
      <c r="C367" s="29" t="s">
        <v>1181</v>
      </c>
      <c r="D367" s="30" t="s">
        <v>1179</v>
      </c>
      <c r="E367" s="30" t="s">
        <v>1761</v>
      </c>
      <c r="F367" s="29" t="s">
        <v>1176</v>
      </c>
      <c r="G367" s="31" t="s">
        <v>1177</v>
      </c>
      <c r="H367" s="31" t="s">
        <v>1701</v>
      </c>
      <c r="I367" s="32" t="s">
        <v>1177</v>
      </c>
      <c r="J367" s="98" t="s">
        <v>23</v>
      </c>
      <c r="K367" s="98" t="s">
        <v>168</v>
      </c>
      <c r="L367" s="98">
        <v>788</v>
      </c>
      <c r="M367" s="99">
        <v>788</v>
      </c>
      <c r="N367" s="100" t="s">
        <v>1180</v>
      </c>
      <c r="O367" s="101">
        <v>52000</v>
      </c>
      <c r="P367" s="101">
        <v>36469.565217391297</v>
      </c>
      <c r="Q367" s="102">
        <v>88400</v>
      </c>
      <c r="R367" s="102">
        <f t="shared" si="111"/>
        <v>47410.434782608689</v>
      </c>
      <c r="S367" s="102">
        <v>0</v>
      </c>
      <c r="T367" s="102">
        <f t="shared" si="112"/>
        <v>99410.434782608689</v>
      </c>
      <c r="U367" s="102">
        <f t="shared" si="113"/>
        <v>99400</v>
      </c>
      <c r="V367" s="103" t="s">
        <v>157</v>
      </c>
      <c r="W367" s="103" t="s">
        <v>1148</v>
      </c>
      <c r="X367" s="103" t="s">
        <v>24</v>
      </c>
      <c r="Y367" s="104">
        <v>43294</v>
      </c>
      <c r="Z367" s="105">
        <f t="shared" si="114"/>
        <v>99400</v>
      </c>
      <c r="AA367" s="105">
        <v>102000</v>
      </c>
      <c r="AB367" s="106"/>
    </row>
    <row r="368" spans="1:28" ht="33" x14ac:dyDescent="0.25">
      <c r="A368" s="27">
        <v>361</v>
      </c>
      <c r="B368" s="28" t="s">
        <v>2010</v>
      </c>
      <c r="C368" s="31" t="s">
        <v>1188</v>
      </c>
      <c r="D368" s="31" t="s">
        <v>1189</v>
      </c>
      <c r="E368" s="30" t="s">
        <v>2110</v>
      </c>
      <c r="F368" s="31" t="s">
        <v>1174</v>
      </c>
      <c r="G368" s="31" t="s">
        <v>1175</v>
      </c>
      <c r="H368" s="31" t="s">
        <v>1720</v>
      </c>
      <c r="I368" s="31" t="s">
        <v>1175</v>
      </c>
      <c r="J368" s="100" t="s">
        <v>23</v>
      </c>
      <c r="K368" s="99" t="s">
        <v>168</v>
      </c>
      <c r="L368" s="100">
        <v>790</v>
      </c>
      <c r="M368" s="100">
        <v>790</v>
      </c>
      <c r="N368" s="100" t="s">
        <v>1190</v>
      </c>
      <c r="O368" s="100">
        <v>270000</v>
      </c>
      <c r="P368" s="100">
        <v>68869.565217391297</v>
      </c>
      <c r="Q368" s="100">
        <v>338000</v>
      </c>
      <c r="R368" s="100">
        <f t="shared" si="111"/>
        <v>89530.434782608689</v>
      </c>
      <c r="S368" s="102">
        <v>0</v>
      </c>
      <c r="T368" s="100">
        <f t="shared" si="112"/>
        <v>359530.4347826087</v>
      </c>
      <c r="U368" s="100">
        <f t="shared" si="113"/>
        <v>359500</v>
      </c>
      <c r="V368" s="100" t="s">
        <v>29</v>
      </c>
      <c r="W368" s="100" t="s">
        <v>1148</v>
      </c>
      <c r="X368" s="100" t="s">
        <v>30</v>
      </c>
      <c r="Y368" s="100">
        <v>43294</v>
      </c>
      <c r="Z368" s="105">
        <f t="shared" si="114"/>
        <v>359500</v>
      </c>
      <c r="AA368" s="107">
        <v>364500</v>
      </c>
      <c r="AB368" s="108"/>
    </row>
    <row r="369" spans="1:28" x14ac:dyDescent="0.25">
      <c r="A369" s="27">
        <v>362</v>
      </c>
      <c r="B369" s="28" t="s">
        <v>2011</v>
      </c>
      <c r="C369" s="29" t="s">
        <v>1191</v>
      </c>
      <c r="D369" s="30" t="s">
        <v>1189</v>
      </c>
      <c r="E369" s="30" t="s">
        <v>1761</v>
      </c>
      <c r="F369" s="29" t="s">
        <v>1176</v>
      </c>
      <c r="G369" s="31" t="s">
        <v>1177</v>
      </c>
      <c r="H369" s="31" t="s">
        <v>1702</v>
      </c>
      <c r="I369" s="32" t="s">
        <v>1177</v>
      </c>
      <c r="J369" s="98" t="s">
        <v>23</v>
      </c>
      <c r="K369" s="98" t="s">
        <v>168</v>
      </c>
      <c r="L369" s="98">
        <v>790</v>
      </c>
      <c r="M369" s="99">
        <v>790</v>
      </c>
      <c r="N369" s="100" t="s">
        <v>1190</v>
      </c>
      <c r="O369" s="101">
        <v>270000</v>
      </c>
      <c r="P369" s="101">
        <v>68869.565217391297</v>
      </c>
      <c r="Q369" s="102">
        <v>338000</v>
      </c>
      <c r="R369" s="102">
        <f t="shared" si="111"/>
        <v>89530.434782608689</v>
      </c>
      <c r="S369" s="102">
        <v>0</v>
      </c>
      <c r="T369" s="102">
        <f t="shared" si="112"/>
        <v>359530.4347826087</v>
      </c>
      <c r="U369" s="102">
        <f t="shared" si="113"/>
        <v>359500</v>
      </c>
      <c r="V369" s="103" t="s">
        <v>157</v>
      </c>
      <c r="W369" s="103" t="s">
        <v>1148</v>
      </c>
      <c r="X369" s="103" t="s">
        <v>24</v>
      </c>
      <c r="Y369" s="104">
        <v>43294</v>
      </c>
      <c r="Z369" s="105">
        <f t="shared" si="114"/>
        <v>359500</v>
      </c>
      <c r="AA369" s="105">
        <v>364500</v>
      </c>
      <c r="AB369" s="106"/>
    </row>
    <row r="370" spans="1:28" x14ac:dyDescent="0.25">
      <c r="A370" s="27">
        <v>363</v>
      </c>
      <c r="B370" s="28" t="s">
        <v>2012</v>
      </c>
      <c r="C370" s="29" t="s">
        <v>1192</v>
      </c>
      <c r="D370" s="30" t="s">
        <v>1193</v>
      </c>
      <c r="E370" s="30" t="s">
        <v>2110</v>
      </c>
      <c r="F370" s="29" t="s">
        <v>1194</v>
      </c>
      <c r="G370" s="31" t="s">
        <v>1195</v>
      </c>
      <c r="H370" s="31" t="s">
        <v>1195</v>
      </c>
      <c r="I370" s="32" t="s">
        <v>1195</v>
      </c>
      <c r="J370" s="98" t="s">
        <v>58</v>
      </c>
      <c r="K370" s="98" t="s">
        <v>36</v>
      </c>
      <c r="L370" s="98">
        <v>792</v>
      </c>
      <c r="M370" s="99">
        <v>792</v>
      </c>
      <c r="N370" s="100" t="s">
        <v>1196</v>
      </c>
      <c r="O370" s="101">
        <v>52000</v>
      </c>
      <c r="P370" s="101">
        <v>15026.0869565217</v>
      </c>
      <c r="Q370" s="102">
        <v>67000</v>
      </c>
      <c r="R370" s="102">
        <f t="shared" si="111"/>
        <v>19533.913043478209</v>
      </c>
      <c r="S370" s="102">
        <v>0</v>
      </c>
      <c r="T370" s="102">
        <f t="shared" si="112"/>
        <v>71533.913043478213</v>
      </c>
      <c r="U370" s="102">
        <f t="shared" si="113"/>
        <v>71500</v>
      </c>
      <c r="V370" s="103" t="s">
        <v>29</v>
      </c>
      <c r="W370" s="103" t="s">
        <v>1148</v>
      </c>
      <c r="X370" s="103" t="s">
        <v>30</v>
      </c>
      <c r="Y370" s="104">
        <v>43294</v>
      </c>
      <c r="Z370" s="105">
        <f t="shared" si="114"/>
        <v>71500</v>
      </c>
      <c r="AA370" s="105">
        <v>72600</v>
      </c>
      <c r="AB370" s="106"/>
    </row>
    <row r="371" spans="1:28" x14ac:dyDescent="0.25">
      <c r="A371" s="27">
        <v>364</v>
      </c>
      <c r="B371" s="28" t="s">
        <v>2013</v>
      </c>
      <c r="C371" s="29" t="s">
        <v>1197</v>
      </c>
      <c r="D371" s="30" t="s">
        <v>1193</v>
      </c>
      <c r="E371" s="30" t="s">
        <v>1761</v>
      </c>
      <c r="F371" s="29" t="s">
        <v>1198</v>
      </c>
      <c r="G371" s="31" t="s">
        <v>1195</v>
      </c>
      <c r="H371" s="31" t="s">
        <v>1195</v>
      </c>
      <c r="I371" s="32" t="s">
        <v>1195</v>
      </c>
      <c r="J371" s="98" t="s">
        <v>58</v>
      </c>
      <c r="K371" s="98" t="s">
        <v>36</v>
      </c>
      <c r="L371" s="98">
        <v>792</v>
      </c>
      <c r="M371" s="99">
        <v>792</v>
      </c>
      <c r="N371" s="100" t="s">
        <v>1196</v>
      </c>
      <c r="O371" s="101">
        <v>52000</v>
      </c>
      <c r="P371" s="101">
        <v>15026.0869565217</v>
      </c>
      <c r="Q371" s="102">
        <v>67000</v>
      </c>
      <c r="R371" s="102">
        <f t="shared" si="111"/>
        <v>19533.913043478209</v>
      </c>
      <c r="S371" s="102">
        <v>0</v>
      </c>
      <c r="T371" s="102">
        <f t="shared" si="112"/>
        <v>71533.913043478213</v>
      </c>
      <c r="U371" s="102">
        <f t="shared" si="113"/>
        <v>71500</v>
      </c>
      <c r="V371" s="103" t="s">
        <v>157</v>
      </c>
      <c r="W371" s="103" t="s">
        <v>1148</v>
      </c>
      <c r="X371" s="103" t="s">
        <v>24</v>
      </c>
      <c r="Y371" s="104">
        <v>43294</v>
      </c>
      <c r="Z371" s="105">
        <f t="shared" si="114"/>
        <v>71500</v>
      </c>
      <c r="AA371" s="105">
        <v>72600</v>
      </c>
      <c r="AB371" s="106"/>
    </row>
    <row r="372" spans="1:28" x14ac:dyDescent="0.25">
      <c r="A372" s="27">
        <v>365</v>
      </c>
      <c r="B372" s="28" t="s">
        <v>2014</v>
      </c>
      <c r="C372" s="29" t="s">
        <v>1199</v>
      </c>
      <c r="D372" s="30" t="s">
        <v>1200</v>
      </c>
      <c r="E372" s="30" t="s">
        <v>2110</v>
      </c>
      <c r="F372" s="29" t="s">
        <v>1201</v>
      </c>
      <c r="G372" s="31" t="s">
        <v>1202</v>
      </c>
      <c r="H372" s="31" t="s">
        <v>1202</v>
      </c>
      <c r="I372" s="32" t="s">
        <v>1202</v>
      </c>
      <c r="J372" s="98" t="s">
        <v>23</v>
      </c>
      <c r="K372" s="98" t="s">
        <v>172</v>
      </c>
      <c r="L372" s="98">
        <v>795</v>
      </c>
      <c r="M372" s="99">
        <v>795</v>
      </c>
      <c r="N372" s="100" t="s">
        <v>1203</v>
      </c>
      <c r="O372" s="101">
        <v>25300</v>
      </c>
      <c r="P372" s="101">
        <v>12052.1739130435</v>
      </c>
      <c r="Q372" s="102">
        <v>37300</v>
      </c>
      <c r="R372" s="102">
        <f t="shared" ref="R372:R375" si="115">+P372/1800000*2340000</f>
        <v>15667.826086956551</v>
      </c>
      <c r="S372" s="102">
        <v>0</v>
      </c>
      <c r="T372" s="102">
        <f t="shared" ref="T372:T375" si="116">+O372+R372+S372</f>
        <v>40967.826086956549</v>
      </c>
      <c r="U372" s="102">
        <f t="shared" ref="U372:U375" si="117">ROUNDDOWN(T372,-2)</f>
        <v>40900</v>
      </c>
      <c r="V372" s="103" t="s">
        <v>29</v>
      </c>
      <c r="W372" s="103" t="s">
        <v>1148</v>
      </c>
      <c r="X372" s="103" t="s">
        <v>30</v>
      </c>
      <c r="Y372" s="104">
        <v>43294</v>
      </c>
      <c r="Z372" s="105">
        <f t="shared" ref="Z372:Z375" si="118">U372</f>
        <v>40900</v>
      </c>
      <c r="AA372" s="105">
        <v>41800</v>
      </c>
      <c r="AB372" s="106"/>
    </row>
    <row r="373" spans="1:28" x14ac:dyDescent="0.25">
      <c r="A373" s="27">
        <v>366</v>
      </c>
      <c r="B373" s="28" t="s">
        <v>2015</v>
      </c>
      <c r="C373" s="29" t="s">
        <v>1204</v>
      </c>
      <c r="D373" s="30" t="s">
        <v>1200</v>
      </c>
      <c r="E373" s="30" t="s">
        <v>1761</v>
      </c>
      <c r="F373" s="29" t="s">
        <v>1205</v>
      </c>
      <c r="G373" s="31" t="s">
        <v>1206</v>
      </c>
      <c r="H373" s="31" t="s">
        <v>1206</v>
      </c>
      <c r="I373" s="32" t="s">
        <v>1206</v>
      </c>
      <c r="J373" s="98" t="s">
        <v>58</v>
      </c>
      <c r="K373" s="98" t="s">
        <v>172</v>
      </c>
      <c r="L373" s="98">
        <v>795</v>
      </c>
      <c r="M373" s="99">
        <v>795</v>
      </c>
      <c r="N373" s="100" t="s">
        <v>1203</v>
      </c>
      <c r="O373" s="101">
        <v>25300</v>
      </c>
      <c r="P373" s="101">
        <v>12052.1739130435</v>
      </c>
      <c r="Q373" s="102">
        <v>37300</v>
      </c>
      <c r="R373" s="102">
        <f t="shared" si="115"/>
        <v>15667.826086956551</v>
      </c>
      <c r="S373" s="102">
        <v>0</v>
      </c>
      <c r="T373" s="102">
        <f t="shared" si="116"/>
        <v>40967.826086956549</v>
      </c>
      <c r="U373" s="102">
        <f t="shared" si="117"/>
        <v>40900</v>
      </c>
      <c r="V373" s="103" t="s">
        <v>157</v>
      </c>
      <c r="W373" s="103" t="s">
        <v>1148</v>
      </c>
      <c r="X373" s="103" t="s">
        <v>24</v>
      </c>
      <c r="Y373" s="104">
        <v>43294</v>
      </c>
      <c r="Z373" s="105">
        <f t="shared" si="118"/>
        <v>40900</v>
      </c>
      <c r="AA373" s="105">
        <v>41800</v>
      </c>
      <c r="AB373" s="106"/>
    </row>
    <row r="374" spans="1:28" x14ac:dyDescent="0.25">
      <c r="A374" s="27">
        <v>367</v>
      </c>
      <c r="B374" s="28" t="s">
        <v>2016</v>
      </c>
      <c r="C374" s="29" t="s">
        <v>1207</v>
      </c>
      <c r="D374" s="30" t="s">
        <v>1208</v>
      </c>
      <c r="E374" s="30" t="s">
        <v>2110</v>
      </c>
      <c r="F374" s="29" t="s">
        <v>1209</v>
      </c>
      <c r="G374" s="31" t="s">
        <v>1210</v>
      </c>
      <c r="H374" s="31" t="s">
        <v>1210</v>
      </c>
      <c r="I374" s="32" t="s">
        <v>1210</v>
      </c>
      <c r="J374" s="98" t="s">
        <v>23</v>
      </c>
      <c r="K374" s="98" t="s">
        <v>172</v>
      </c>
      <c r="L374" s="98">
        <v>809</v>
      </c>
      <c r="M374" s="99">
        <v>809</v>
      </c>
      <c r="N374" s="100" t="s">
        <v>1211</v>
      </c>
      <c r="O374" s="101">
        <v>25300</v>
      </c>
      <c r="P374" s="101">
        <v>12052.1739130435</v>
      </c>
      <c r="Q374" s="102">
        <v>37300</v>
      </c>
      <c r="R374" s="102">
        <f t="shared" si="115"/>
        <v>15667.826086956551</v>
      </c>
      <c r="S374" s="102">
        <v>0</v>
      </c>
      <c r="T374" s="102">
        <f t="shared" si="116"/>
        <v>40967.826086956549</v>
      </c>
      <c r="U374" s="102">
        <f t="shared" si="117"/>
        <v>40900</v>
      </c>
      <c r="V374" s="103" t="s">
        <v>29</v>
      </c>
      <c r="W374" s="103" t="s">
        <v>1148</v>
      </c>
      <c r="X374" s="103" t="s">
        <v>30</v>
      </c>
      <c r="Y374" s="104">
        <v>43294</v>
      </c>
      <c r="Z374" s="105">
        <f t="shared" si="118"/>
        <v>40900</v>
      </c>
      <c r="AA374" s="105">
        <v>41800</v>
      </c>
      <c r="AB374" s="106"/>
    </row>
    <row r="375" spans="1:28" x14ac:dyDescent="0.25">
      <c r="A375" s="27">
        <v>368</v>
      </c>
      <c r="B375" s="28" t="s">
        <v>2017</v>
      </c>
      <c r="C375" s="29" t="s">
        <v>1212</v>
      </c>
      <c r="D375" s="30" t="s">
        <v>1208</v>
      </c>
      <c r="E375" s="30" t="s">
        <v>1761</v>
      </c>
      <c r="F375" s="29" t="s">
        <v>1213</v>
      </c>
      <c r="G375" s="31" t="s">
        <v>1210</v>
      </c>
      <c r="H375" s="31" t="s">
        <v>1210</v>
      </c>
      <c r="I375" s="32" t="s">
        <v>1210</v>
      </c>
      <c r="J375" s="98" t="s">
        <v>58</v>
      </c>
      <c r="K375" s="98" t="s">
        <v>172</v>
      </c>
      <c r="L375" s="98">
        <v>809</v>
      </c>
      <c r="M375" s="99">
        <v>809</v>
      </c>
      <c r="N375" s="100" t="s">
        <v>1211</v>
      </c>
      <c r="O375" s="101">
        <v>25300</v>
      </c>
      <c r="P375" s="101">
        <v>12052.1739130435</v>
      </c>
      <c r="Q375" s="102">
        <v>37300</v>
      </c>
      <c r="R375" s="102">
        <f t="shared" si="115"/>
        <v>15667.826086956551</v>
      </c>
      <c r="S375" s="102">
        <v>0</v>
      </c>
      <c r="T375" s="102">
        <f t="shared" si="116"/>
        <v>40967.826086956549</v>
      </c>
      <c r="U375" s="102">
        <f t="shared" si="117"/>
        <v>40900</v>
      </c>
      <c r="V375" s="103" t="s">
        <v>157</v>
      </c>
      <c r="W375" s="103" t="s">
        <v>1148</v>
      </c>
      <c r="X375" s="103" t="s">
        <v>24</v>
      </c>
      <c r="Y375" s="104">
        <v>43294</v>
      </c>
      <c r="Z375" s="105">
        <f t="shared" si="118"/>
        <v>40900</v>
      </c>
      <c r="AA375" s="105">
        <v>41800</v>
      </c>
      <c r="AB375" s="106"/>
    </row>
    <row r="376" spans="1:28" x14ac:dyDescent="0.25">
      <c r="A376" s="27">
        <v>369</v>
      </c>
      <c r="B376" s="28" t="s">
        <v>2018</v>
      </c>
      <c r="C376" s="29" t="s">
        <v>1214</v>
      </c>
      <c r="D376" s="30" t="s">
        <v>1215</v>
      </c>
      <c r="E376" s="30" t="s">
        <v>2110</v>
      </c>
      <c r="F376" s="29" t="s">
        <v>1216</v>
      </c>
      <c r="G376" s="31" t="s">
        <v>1217</v>
      </c>
      <c r="H376" s="31" t="s">
        <v>1217</v>
      </c>
      <c r="I376" s="32" t="s">
        <v>1217</v>
      </c>
      <c r="J376" s="98" t="s">
        <v>23</v>
      </c>
      <c r="K376" s="98" t="s">
        <v>36</v>
      </c>
      <c r="L376" s="98">
        <v>852</v>
      </c>
      <c r="M376" s="99">
        <v>852</v>
      </c>
      <c r="N376" s="100" t="s">
        <v>1218</v>
      </c>
      <c r="O376" s="101">
        <v>30000</v>
      </c>
      <c r="P376" s="101">
        <v>14086.956521739099</v>
      </c>
      <c r="Q376" s="102">
        <v>44000</v>
      </c>
      <c r="R376" s="102">
        <f t="shared" ref="R376:R381" si="119">+P376/1800000*2340000</f>
        <v>18313.043478260832</v>
      </c>
      <c r="S376" s="102">
        <v>0</v>
      </c>
      <c r="T376" s="102">
        <f t="shared" ref="T376:T381" si="120">+O376+R376+S376</f>
        <v>48313.043478260835</v>
      </c>
      <c r="U376" s="102">
        <f t="shared" ref="U376:U381" si="121">ROUNDDOWN(T376,-2)</f>
        <v>48300</v>
      </c>
      <c r="V376" s="103" t="s">
        <v>29</v>
      </c>
      <c r="W376" s="103" t="s">
        <v>1148</v>
      </c>
      <c r="X376" s="103" t="s">
        <v>30</v>
      </c>
      <c r="Y376" s="104">
        <v>43294</v>
      </c>
      <c r="Z376" s="105">
        <f t="shared" ref="Z376:Z381" si="122">U376</f>
        <v>48300</v>
      </c>
      <c r="AA376" s="105">
        <v>49300</v>
      </c>
      <c r="AB376" s="106" t="s">
        <v>1219</v>
      </c>
    </row>
    <row r="377" spans="1:28" x14ac:dyDescent="0.25">
      <c r="A377" s="27">
        <v>370</v>
      </c>
      <c r="B377" s="28" t="s">
        <v>2019</v>
      </c>
      <c r="C377" s="29" t="s">
        <v>1220</v>
      </c>
      <c r="D377" s="30" t="s">
        <v>1215</v>
      </c>
      <c r="E377" s="30" t="s">
        <v>1761</v>
      </c>
      <c r="F377" s="29" t="s">
        <v>1221</v>
      </c>
      <c r="G377" s="31" t="s">
        <v>1217</v>
      </c>
      <c r="H377" s="31" t="s">
        <v>1217</v>
      </c>
      <c r="I377" s="32" t="s">
        <v>1217</v>
      </c>
      <c r="J377" s="98" t="s">
        <v>58</v>
      </c>
      <c r="K377" s="98" t="s">
        <v>36</v>
      </c>
      <c r="L377" s="98">
        <v>852</v>
      </c>
      <c r="M377" s="99">
        <v>852</v>
      </c>
      <c r="N377" s="100" t="s">
        <v>1218</v>
      </c>
      <c r="O377" s="101">
        <v>30000</v>
      </c>
      <c r="P377" s="101">
        <v>14086.956521739099</v>
      </c>
      <c r="Q377" s="102">
        <v>44000</v>
      </c>
      <c r="R377" s="102">
        <f t="shared" si="119"/>
        <v>18313.043478260832</v>
      </c>
      <c r="S377" s="102">
        <v>0</v>
      </c>
      <c r="T377" s="102">
        <f t="shared" si="120"/>
        <v>48313.043478260835</v>
      </c>
      <c r="U377" s="102">
        <f t="shared" si="121"/>
        <v>48300</v>
      </c>
      <c r="V377" s="103" t="s">
        <v>157</v>
      </c>
      <c r="W377" s="103" t="s">
        <v>1148</v>
      </c>
      <c r="X377" s="103" t="s">
        <v>24</v>
      </c>
      <c r="Y377" s="104">
        <v>43294</v>
      </c>
      <c r="Z377" s="105">
        <f t="shared" si="122"/>
        <v>48300</v>
      </c>
      <c r="AA377" s="105">
        <v>49300</v>
      </c>
      <c r="AB377" s="106" t="s">
        <v>1219</v>
      </c>
    </row>
    <row r="378" spans="1:28" x14ac:dyDescent="0.25">
      <c r="A378" s="27">
        <v>371</v>
      </c>
      <c r="B378" s="28" t="s">
        <v>2020</v>
      </c>
      <c r="C378" s="29" t="s">
        <v>1225</v>
      </c>
      <c r="D378" s="30" t="s">
        <v>1222</v>
      </c>
      <c r="E378" s="30" t="s">
        <v>1761</v>
      </c>
      <c r="F378" s="29" t="s">
        <v>1226</v>
      </c>
      <c r="G378" s="31" t="s">
        <v>1224</v>
      </c>
      <c r="H378" s="31" t="s">
        <v>1224</v>
      </c>
      <c r="I378" s="32" t="s">
        <v>1224</v>
      </c>
      <c r="J378" s="98" t="s">
        <v>58</v>
      </c>
      <c r="K378" s="98" t="s">
        <v>36</v>
      </c>
      <c r="L378" s="98">
        <v>859</v>
      </c>
      <c r="M378" s="99">
        <v>859</v>
      </c>
      <c r="N378" s="100" t="s">
        <v>1223</v>
      </c>
      <c r="O378" s="101">
        <v>39500</v>
      </c>
      <c r="P378" s="101">
        <v>15808.695652173899</v>
      </c>
      <c r="Q378" s="102">
        <v>55300</v>
      </c>
      <c r="R378" s="102">
        <f t="shared" si="119"/>
        <v>20551.30434782607</v>
      </c>
      <c r="S378" s="102">
        <v>0</v>
      </c>
      <c r="T378" s="102">
        <f t="shared" si="120"/>
        <v>60051.304347826066</v>
      </c>
      <c r="U378" s="102">
        <f t="shared" si="121"/>
        <v>60000</v>
      </c>
      <c r="V378" s="103" t="s">
        <v>157</v>
      </c>
      <c r="W378" s="103" t="s">
        <v>1148</v>
      </c>
      <c r="X378" s="103" t="s">
        <v>24</v>
      </c>
      <c r="Y378" s="104">
        <v>43294</v>
      </c>
      <c r="Z378" s="105">
        <f t="shared" si="122"/>
        <v>60000</v>
      </c>
      <c r="AA378" s="105">
        <v>61200</v>
      </c>
      <c r="AB378" s="106"/>
    </row>
    <row r="379" spans="1:28" x14ac:dyDescent="0.25">
      <c r="A379" s="27">
        <v>372</v>
      </c>
      <c r="B379" s="28" t="s">
        <v>2021</v>
      </c>
      <c r="C379" s="29" t="s">
        <v>1227</v>
      </c>
      <c r="D379" s="30" t="s">
        <v>1228</v>
      </c>
      <c r="E379" s="30" t="s">
        <v>2110</v>
      </c>
      <c r="F379" s="29" t="s">
        <v>1229</v>
      </c>
      <c r="G379" s="31" t="s">
        <v>1230</v>
      </c>
      <c r="H379" s="31" t="s">
        <v>1230</v>
      </c>
      <c r="I379" s="32" t="s">
        <v>1230</v>
      </c>
      <c r="J379" s="98" t="s">
        <v>23</v>
      </c>
      <c r="K379" s="98" t="s">
        <v>168</v>
      </c>
      <c r="L379" s="98">
        <v>864</v>
      </c>
      <c r="M379" s="99">
        <v>864</v>
      </c>
      <c r="N379" s="100" t="s">
        <v>1231</v>
      </c>
      <c r="O379" s="101">
        <v>74500</v>
      </c>
      <c r="P379" s="101">
        <v>24104.347826087</v>
      </c>
      <c r="Q379" s="102">
        <v>98600</v>
      </c>
      <c r="R379" s="102">
        <f t="shared" si="119"/>
        <v>31335.652173913102</v>
      </c>
      <c r="S379" s="102">
        <v>0</v>
      </c>
      <c r="T379" s="102">
        <f t="shared" si="120"/>
        <v>105835.6521739131</v>
      </c>
      <c r="U379" s="102">
        <f t="shared" si="121"/>
        <v>105800</v>
      </c>
      <c r="V379" s="103" t="s">
        <v>29</v>
      </c>
      <c r="W379" s="103" t="s">
        <v>1148</v>
      </c>
      <c r="X379" s="103" t="s">
        <v>30</v>
      </c>
      <c r="Y379" s="104">
        <v>43294</v>
      </c>
      <c r="Z379" s="105">
        <f t="shared" si="122"/>
        <v>105800</v>
      </c>
      <c r="AA379" s="105">
        <v>107500</v>
      </c>
      <c r="AB379" s="106"/>
    </row>
    <row r="380" spans="1:28" x14ac:dyDescent="0.25">
      <c r="A380" s="27">
        <v>373</v>
      </c>
      <c r="B380" s="28" t="s">
        <v>2022</v>
      </c>
      <c r="C380" s="29" t="s">
        <v>1232</v>
      </c>
      <c r="D380" s="30" t="s">
        <v>1228</v>
      </c>
      <c r="E380" s="30" t="s">
        <v>1761</v>
      </c>
      <c r="F380" s="29" t="s">
        <v>1233</v>
      </c>
      <c r="G380" s="31" t="s">
        <v>1230</v>
      </c>
      <c r="H380" s="31" t="s">
        <v>1230</v>
      </c>
      <c r="I380" s="32" t="s">
        <v>1230</v>
      </c>
      <c r="J380" s="98" t="s">
        <v>23</v>
      </c>
      <c r="K380" s="98" t="s">
        <v>168</v>
      </c>
      <c r="L380" s="98">
        <v>864</v>
      </c>
      <c r="M380" s="99">
        <v>864</v>
      </c>
      <c r="N380" s="100" t="s">
        <v>1231</v>
      </c>
      <c r="O380" s="101">
        <v>74500</v>
      </c>
      <c r="P380" s="101">
        <v>24104.347826087</v>
      </c>
      <c r="Q380" s="102">
        <v>98600</v>
      </c>
      <c r="R380" s="102">
        <f t="shared" si="119"/>
        <v>31335.652173913102</v>
      </c>
      <c r="S380" s="102">
        <v>0</v>
      </c>
      <c r="T380" s="102">
        <f t="shared" si="120"/>
        <v>105835.6521739131</v>
      </c>
      <c r="U380" s="102">
        <f t="shared" si="121"/>
        <v>105800</v>
      </c>
      <c r="V380" s="103" t="s">
        <v>157</v>
      </c>
      <c r="W380" s="103" t="s">
        <v>1148</v>
      </c>
      <c r="X380" s="103" t="s">
        <v>24</v>
      </c>
      <c r="Y380" s="104">
        <v>43294</v>
      </c>
      <c r="Z380" s="105">
        <f t="shared" si="122"/>
        <v>105800</v>
      </c>
      <c r="AA380" s="105">
        <v>107500</v>
      </c>
      <c r="AB380" s="106"/>
    </row>
    <row r="381" spans="1:28" x14ac:dyDescent="0.25">
      <c r="A381" s="27">
        <v>374</v>
      </c>
      <c r="B381" s="28" t="s">
        <v>2023</v>
      </c>
      <c r="C381" s="29" t="s">
        <v>1234</v>
      </c>
      <c r="D381" s="30" t="s">
        <v>1235</v>
      </c>
      <c r="E381" s="30" t="s">
        <v>1761</v>
      </c>
      <c r="F381" s="29" t="s">
        <v>1233</v>
      </c>
      <c r="G381" s="31" t="s">
        <v>1230</v>
      </c>
      <c r="H381" s="31" t="s">
        <v>1230</v>
      </c>
      <c r="I381" s="32" t="s">
        <v>1230</v>
      </c>
      <c r="J381" s="98" t="s">
        <v>23</v>
      </c>
      <c r="K381" s="98" t="s">
        <v>168</v>
      </c>
      <c r="L381" s="98">
        <v>865</v>
      </c>
      <c r="M381" s="99">
        <v>865</v>
      </c>
      <c r="N381" s="100" t="s">
        <v>1236</v>
      </c>
      <c r="O381" s="101">
        <v>49500</v>
      </c>
      <c r="P381" s="101">
        <v>12052.1739130435</v>
      </c>
      <c r="Q381" s="102">
        <v>61500</v>
      </c>
      <c r="R381" s="102">
        <f t="shared" si="119"/>
        <v>15667.826086956551</v>
      </c>
      <c r="S381" s="102">
        <v>0</v>
      </c>
      <c r="T381" s="102">
        <f t="shared" si="120"/>
        <v>65167.826086956549</v>
      </c>
      <c r="U381" s="102">
        <f t="shared" si="121"/>
        <v>65100</v>
      </c>
      <c r="V381" s="103" t="s">
        <v>157</v>
      </c>
      <c r="W381" s="103" t="s">
        <v>1148</v>
      </c>
      <c r="X381" s="103" t="s">
        <v>24</v>
      </c>
      <c r="Y381" s="104">
        <v>43294</v>
      </c>
      <c r="Z381" s="105">
        <f t="shared" si="122"/>
        <v>65100</v>
      </c>
      <c r="AA381" s="105">
        <v>66000</v>
      </c>
      <c r="AB381" s="106"/>
    </row>
    <row r="382" spans="1:28" ht="33" x14ac:dyDescent="0.25">
      <c r="A382" s="27">
        <v>375</v>
      </c>
      <c r="B382" s="28" t="s">
        <v>2024</v>
      </c>
      <c r="C382" s="29" t="s">
        <v>1237</v>
      </c>
      <c r="D382" s="30" t="s">
        <v>1238</v>
      </c>
      <c r="E382" s="30" t="s">
        <v>2110</v>
      </c>
      <c r="F382" s="29" t="s">
        <v>1239</v>
      </c>
      <c r="G382" s="31" t="s">
        <v>1240</v>
      </c>
      <c r="H382" s="31" t="s">
        <v>1240</v>
      </c>
      <c r="I382" s="32" t="s">
        <v>1240</v>
      </c>
      <c r="J382" s="98" t="s">
        <v>23</v>
      </c>
      <c r="K382" s="98" t="s">
        <v>20</v>
      </c>
      <c r="L382" s="98">
        <v>892</v>
      </c>
      <c r="M382" s="99">
        <v>892</v>
      </c>
      <c r="N382" s="100" t="s">
        <v>1241</v>
      </c>
      <c r="O382" s="101">
        <v>32000</v>
      </c>
      <c r="P382" s="101">
        <v>24886.956521739099</v>
      </c>
      <c r="Q382" s="102">
        <v>56800</v>
      </c>
      <c r="R382" s="102">
        <f t="shared" ref="R382:R393" si="123">+P382/1800000*2340000</f>
        <v>32353.043478260832</v>
      </c>
      <c r="S382" s="102">
        <v>0</v>
      </c>
      <c r="T382" s="102">
        <f t="shared" ref="T382:T393" si="124">+O382+R382+S382</f>
        <v>64353.043478260835</v>
      </c>
      <c r="U382" s="102">
        <f t="shared" ref="U382:U393" si="125">ROUNDDOWN(T382,-2)</f>
        <v>64300</v>
      </c>
      <c r="V382" s="103" t="s">
        <v>29</v>
      </c>
      <c r="W382" s="103" t="s">
        <v>38</v>
      </c>
      <c r="X382" s="103" t="s">
        <v>30</v>
      </c>
      <c r="Y382" s="104">
        <v>43294</v>
      </c>
      <c r="Z382" s="105">
        <f t="shared" ref="Z382:Z394" si="126">U382</f>
        <v>64300</v>
      </c>
      <c r="AA382" s="105">
        <v>66100</v>
      </c>
      <c r="AB382" s="106"/>
    </row>
    <row r="383" spans="1:28" x14ac:dyDescent="0.25">
      <c r="A383" s="27">
        <v>376</v>
      </c>
      <c r="B383" s="28" t="s">
        <v>2025</v>
      </c>
      <c r="C383" s="29" t="s">
        <v>1242</v>
      </c>
      <c r="D383" s="30" t="s">
        <v>1238</v>
      </c>
      <c r="E383" s="30" t="s">
        <v>1764</v>
      </c>
      <c r="F383" s="29" t="s">
        <v>1243</v>
      </c>
      <c r="G383" s="31" t="s">
        <v>1241</v>
      </c>
      <c r="H383" s="31" t="s">
        <v>1241</v>
      </c>
      <c r="I383" s="32" t="s">
        <v>1241</v>
      </c>
      <c r="J383" s="98" t="s">
        <v>58</v>
      </c>
      <c r="K383" s="98" t="s">
        <v>172</v>
      </c>
      <c r="L383" s="98">
        <v>892</v>
      </c>
      <c r="M383" s="99">
        <v>892</v>
      </c>
      <c r="N383" s="100" t="s">
        <v>1241</v>
      </c>
      <c r="O383" s="101">
        <v>32000</v>
      </c>
      <c r="P383" s="101">
        <v>24886.956521739099</v>
      </c>
      <c r="Q383" s="102">
        <v>56800</v>
      </c>
      <c r="R383" s="102">
        <f t="shared" si="123"/>
        <v>32353.043478260832</v>
      </c>
      <c r="S383" s="102">
        <v>0</v>
      </c>
      <c r="T383" s="102">
        <f t="shared" si="124"/>
        <v>64353.043478260835</v>
      </c>
      <c r="U383" s="102">
        <f t="shared" si="125"/>
        <v>64300</v>
      </c>
      <c r="V383" s="103" t="s">
        <v>128</v>
      </c>
      <c r="W383" s="103" t="s">
        <v>38</v>
      </c>
      <c r="X383" s="103" t="s">
        <v>24</v>
      </c>
      <c r="Y383" s="104">
        <v>43294</v>
      </c>
      <c r="Z383" s="105">
        <f t="shared" si="126"/>
        <v>64300</v>
      </c>
      <c r="AA383" s="105">
        <v>66100</v>
      </c>
      <c r="AB383" s="106"/>
    </row>
    <row r="384" spans="1:28" x14ac:dyDescent="0.25">
      <c r="A384" s="27">
        <v>377</v>
      </c>
      <c r="B384" s="28" t="s">
        <v>2026</v>
      </c>
      <c r="C384" s="29" t="s">
        <v>1247</v>
      </c>
      <c r="D384" s="30" t="s">
        <v>1244</v>
      </c>
      <c r="E384" s="30" t="s">
        <v>2109</v>
      </c>
      <c r="F384" s="29" t="s">
        <v>1248</v>
      </c>
      <c r="G384" s="31" t="s">
        <v>1249</v>
      </c>
      <c r="H384" s="31" t="s">
        <v>1249</v>
      </c>
      <c r="I384" s="32" t="s">
        <v>1249</v>
      </c>
      <c r="J384" s="98" t="s">
        <v>58</v>
      </c>
      <c r="K384" s="98"/>
      <c r="L384" s="98">
        <v>908</v>
      </c>
      <c r="M384" s="99">
        <v>908</v>
      </c>
      <c r="N384" s="100" t="s">
        <v>1245</v>
      </c>
      <c r="O384" s="101">
        <v>8000</v>
      </c>
      <c r="P384" s="101">
        <v>15026.0869565217</v>
      </c>
      <c r="Q384" s="102">
        <v>23000</v>
      </c>
      <c r="R384" s="102">
        <f t="shared" si="123"/>
        <v>19533.913043478209</v>
      </c>
      <c r="S384" s="102">
        <v>0</v>
      </c>
      <c r="T384" s="102">
        <f t="shared" si="124"/>
        <v>27533.913043478209</v>
      </c>
      <c r="U384" s="102">
        <f t="shared" si="125"/>
        <v>27500</v>
      </c>
      <c r="V384" s="103" t="s">
        <v>37</v>
      </c>
      <c r="W384" s="103" t="s">
        <v>38</v>
      </c>
      <c r="X384" s="103" t="s">
        <v>24</v>
      </c>
      <c r="Y384" s="104">
        <v>43294</v>
      </c>
      <c r="Z384" s="105">
        <f t="shared" si="126"/>
        <v>27500</v>
      </c>
      <c r="AA384" s="105">
        <v>28600</v>
      </c>
      <c r="AB384" s="106" t="s">
        <v>1246</v>
      </c>
    </row>
    <row r="385" spans="1:28" x14ac:dyDescent="0.25">
      <c r="A385" s="27">
        <v>378</v>
      </c>
      <c r="B385" s="28" t="s">
        <v>2027</v>
      </c>
      <c r="C385" s="29" t="s">
        <v>1250</v>
      </c>
      <c r="D385" s="30" t="s">
        <v>1244</v>
      </c>
      <c r="E385" s="30" t="s">
        <v>2110</v>
      </c>
      <c r="F385" s="29" t="s">
        <v>1251</v>
      </c>
      <c r="G385" s="31" t="s">
        <v>1252</v>
      </c>
      <c r="H385" s="31" t="s">
        <v>1252</v>
      </c>
      <c r="I385" s="32" t="s">
        <v>1252</v>
      </c>
      <c r="J385" s="98" t="s">
        <v>58</v>
      </c>
      <c r="K385" s="98" t="s">
        <v>168</v>
      </c>
      <c r="L385" s="98">
        <v>908</v>
      </c>
      <c r="M385" s="99">
        <v>908</v>
      </c>
      <c r="N385" s="100" t="s">
        <v>1245</v>
      </c>
      <c r="O385" s="101">
        <v>8000</v>
      </c>
      <c r="P385" s="101">
        <v>15026.0869565217</v>
      </c>
      <c r="Q385" s="102">
        <v>23000</v>
      </c>
      <c r="R385" s="102">
        <f t="shared" si="123"/>
        <v>19533.913043478209</v>
      </c>
      <c r="S385" s="102">
        <v>0</v>
      </c>
      <c r="T385" s="102">
        <f t="shared" si="124"/>
        <v>27533.913043478209</v>
      </c>
      <c r="U385" s="102">
        <f t="shared" si="125"/>
        <v>27500</v>
      </c>
      <c r="V385" s="103" t="s">
        <v>29</v>
      </c>
      <c r="W385" s="103" t="s">
        <v>38</v>
      </c>
      <c r="X385" s="103" t="s">
        <v>31</v>
      </c>
      <c r="Y385" s="104">
        <v>43294</v>
      </c>
      <c r="Z385" s="105">
        <f t="shared" si="126"/>
        <v>27500</v>
      </c>
      <c r="AA385" s="105">
        <v>28600</v>
      </c>
      <c r="AB385" s="106" t="s">
        <v>1246</v>
      </c>
    </row>
    <row r="386" spans="1:28" x14ac:dyDescent="0.25">
      <c r="A386" s="27">
        <v>379</v>
      </c>
      <c r="B386" s="28" t="s">
        <v>2028</v>
      </c>
      <c r="C386" s="29" t="s">
        <v>1253</v>
      </c>
      <c r="D386" s="30" t="s">
        <v>1244</v>
      </c>
      <c r="E386" s="30" t="s">
        <v>1764</v>
      </c>
      <c r="F386" s="29" t="s">
        <v>1254</v>
      </c>
      <c r="G386" s="31" t="s">
        <v>1252</v>
      </c>
      <c r="H386" s="31" t="s">
        <v>1252</v>
      </c>
      <c r="I386" s="32" t="s">
        <v>1252</v>
      </c>
      <c r="J386" s="98" t="s">
        <v>58</v>
      </c>
      <c r="K386" s="98"/>
      <c r="L386" s="98">
        <v>908</v>
      </c>
      <c r="M386" s="99">
        <v>908</v>
      </c>
      <c r="N386" s="100" t="s">
        <v>1245</v>
      </c>
      <c r="O386" s="101">
        <v>8000</v>
      </c>
      <c r="P386" s="101">
        <v>15026.0869565217</v>
      </c>
      <c r="Q386" s="102">
        <v>23000</v>
      </c>
      <c r="R386" s="102">
        <f t="shared" si="123"/>
        <v>19533.913043478209</v>
      </c>
      <c r="S386" s="102">
        <v>0</v>
      </c>
      <c r="T386" s="102">
        <f t="shared" si="124"/>
        <v>27533.913043478209</v>
      </c>
      <c r="U386" s="102">
        <f t="shared" si="125"/>
        <v>27500</v>
      </c>
      <c r="V386" s="103" t="s">
        <v>128</v>
      </c>
      <c r="W386" s="103" t="s">
        <v>38</v>
      </c>
      <c r="X386" s="103" t="s">
        <v>24</v>
      </c>
      <c r="Y386" s="104">
        <v>43294</v>
      </c>
      <c r="Z386" s="105">
        <f t="shared" si="126"/>
        <v>27500</v>
      </c>
      <c r="AA386" s="105">
        <v>28600</v>
      </c>
      <c r="AB386" s="106" t="s">
        <v>1246</v>
      </c>
    </row>
    <row r="387" spans="1:28" x14ac:dyDescent="0.25">
      <c r="A387" s="27">
        <v>380</v>
      </c>
      <c r="B387" s="28" t="s">
        <v>2029</v>
      </c>
      <c r="C387" s="29" t="s">
        <v>1255</v>
      </c>
      <c r="D387" s="30" t="s">
        <v>1256</v>
      </c>
      <c r="E387" s="30" t="s">
        <v>2110</v>
      </c>
      <c r="F387" s="29" t="s">
        <v>1257</v>
      </c>
      <c r="G387" s="31" t="s">
        <v>1258</v>
      </c>
      <c r="H387" s="31" t="s">
        <v>1258</v>
      </c>
      <c r="I387" s="32" t="s">
        <v>1258</v>
      </c>
      <c r="J387" s="98" t="s">
        <v>23</v>
      </c>
      <c r="K387" s="98" t="s">
        <v>172</v>
      </c>
      <c r="L387" s="98">
        <v>909</v>
      </c>
      <c r="M387" s="99">
        <v>909</v>
      </c>
      <c r="N387" s="100" t="s">
        <v>1259</v>
      </c>
      <c r="O387" s="101">
        <v>18000</v>
      </c>
      <c r="P387" s="101">
        <v>3130.4347826087001</v>
      </c>
      <c r="Q387" s="102">
        <v>21100</v>
      </c>
      <c r="R387" s="102">
        <f t="shared" si="123"/>
        <v>4069.5652173913099</v>
      </c>
      <c r="S387" s="102">
        <v>0</v>
      </c>
      <c r="T387" s="102">
        <f t="shared" si="124"/>
        <v>22069.565217391311</v>
      </c>
      <c r="U387" s="102">
        <f t="shared" si="125"/>
        <v>22000</v>
      </c>
      <c r="V387" s="103" t="s">
        <v>29</v>
      </c>
      <c r="W387" s="103" t="s">
        <v>38</v>
      </c>
      <c r="X387" s="103" t="s">
        <v>30</v>
      </c>
      <c r="Y387" s="104">
        <v>43294</v>
      </c>
      <c r="Z387" s="105">
        <f t="shared" si="126"/>
        <v>22000</v>
      </c>
      <c r="AA387" s="105">
        <v>22200</v>
      </c>
      <c r="AB387" s="106" t="s">
        <v>823</v>
      </c>
    </row>
    <row r="388" spans="1:28" x14ac:dyDescent="0.25">
      <c r="A388" s="27">
        <v>381</v>
      </c>
      <c r="B388" s="28" t="s">
        <v>2030</v>
      </c>
      <c r="C388" s="29" t="s">
        <v>1260</v>
      </c>
      <c r="D388" s="30" t="s">
        <v>1256</v>
      </c>
      <c r="E388" s="30" t="s">
        <v>1764</v>
      </c>
      <c r="F388" s="29" t="s">
        <v>1261</v>
      </c>
      <c r="G388" s="31" t="s">
        <v>1258</v>
      </c>
      <c r="H388" s="31" t="s">
        <v>1258</v>
      </c>
      <c r="I388" s="32" t="s">
        <v>1258</v>
      </c>
      <c r="J388" s="98" t="s">
        <v>58</v>
      </c>
      <c r="K388" s="98" t="s">
        <v>172</v>
      </c>
      <c r="L388" s="98">
        <v>909</v>
      </c>
      <c r="M388" s="99">
        <v>909</v>
      </c>
      <c r="N388" s="100" t="s">
        <v>1259</v>
      </c>
      <c r="O388" s="101">
        <v>18000</v>
      </c>
      <c r="P388" s="101">
        <v>3130.4347826087001</v>
      </c>
      <c r="Q388" s="102">
        <v>21100</v>
      </c>
      <c r="R388" s="102">
        <f t="shared" si="123"/>
        <v>4069.5652173913099</v>
      </c>
      <c r="S388" s="102">
        <v>0</v>
      </c>
      <c r="T388" s="102">
        <f t="shared" si="124"/>
        <v>22069.565217391311</v>
      </c>
      <c r="U388" s="102">
        <f t="shared" si="125"/>
        <v>22000</v>
      </c>
      <c r="V388" s="103" t="s">
        <v>128</v>
      </c>
      <c r="W388" s="103" t="s">
        <v>38</v>
      </c>
      <c r="X388" s="103" t="s">
        <v>24</v>
      </c>
      <c r="Y388" s="104">
        <v>43294</v>
      </c>
      <c r="Z388" s="105">
        <f t="shared" si="126"/>
        <v>22000</v>
      </c>
      <c r="AA388" s="105">
        <v>22200</v>
      </c>
      <c r="AB388" s="106" t="s">
        <v>823</v>
      </c>
    </row>
    <row r="389" spans="1:28" x14ac:dyDescent="0.25">
      <c r="A389" s="27">
        <v>382</v>
      </c>
      <c r="B389" s="28" t="s">
        <v>2031</v>
      </c>
      <c r="C389" s="29" t="s">
        <v>1262</v>
      </c>
      <c r="D389" s="30" t="s">
        <v>1263</v>
      </c>
      <c r="E389" s="30" t="s">
        <v>2110</v>
      </c>
      <c r="F389" s="29" t="s">
        <v>1264</v>
      </c>
      <c r="G389" s="31" t="s">
        <v>1265</v>
      </c>
      <c r="H389" s="31" t="s">
        <v>1265</v>
      </c>
      <c r="I389" s="32" t="s">
        <v>1265</v>
      </c>
      <c r="J389" s="98" t="s">
        <v>23</v>
      </c>
      <c r="K389" s="98" t="s">
        <v>36</v>
      </c>
      <c r="L389" s="98">
        <v>910</v>
      </c>
      <c r="M389" s="99">
        <v>910</v>
      </c>
      <c r="N389" s="100" t="s">
        <v>1266</v>
      </c>
      <c r="O389" s="101">
        <v>37000</v>
      </c>
      <c r="P389" s="101">
        <v>4695.6521739130403</v>
      </c>
      <c r="Q389" s="102">
        <v>41600</v>
      </c>
      <c r="R389" s="102">
        <f t="shared" si="123"/>
        <v>6104.3478260869515</v>
      </c>
      <c r="S389" s="102">
        <v>0</v>
      </c>
      <c r="T389" s="102">
        <f t="shared" si="124"/>
        <v>43104.347826086952</v>
      </c>
      <c r="U389" s="102">
        <f t="shared" si="125"/>
        <v>43100</v>
      </c>
      <c r="V389" s="103" t="s">
        <v>29</v>
      </c>
      <c r="W389" s="103" t="s">
        <v>38</v>
      </c>
      <c r="X389" s="103" t="s">
        <v>30</v>
      </c>
      <c r="Y389" s="104">
        <v>43294</v>
      </c>
      <c r="Z389" s="105">
        <f t="shared" si="126"/>
        <v>43100</v>
      </c>
      <c r="AA389" s="105">
        <v>43400</v>
      </c>
      <c r="AB389" s="106"/>
    </row>
    <row r="390" spans="1:28" x14ac:dyDescent="0.25">
      <c r="A390" s="27">
        <v>383</v>
      </c>
      <c r="B390" s="28" t="s">
        <v>2032</v>
      </c>
      <c r="C390" s="29" t="s">
        <v>1270</v>
      </c>
      <c r="D390" s="30" t="s">
        <v>1263</v>
      </c>
      <c r="E390" s="30" t="s">
        <v>1764</v>
      </c>
      <c r="F390" s="29" t="s">
        <v>1271</v>
      </c>
      <c r="G390" s="31" t="s">
        <v>1265</v>
      </c>
      <c r="H390" s="31" t="s">
        <v>1265</v>
      </c>
      <c r="I390" s="32" t="s">
        <v>1265</v>
      </c>
      <c r="J390" s="98" t="s">
        <v>23</v>
      </c>
      <c r="K390" s="98" t="s">
        <v>36</v>
      </c>
      <c r="L390" s="98">
        <v>910</v>
      </c>
      <c r="M390" s="99">
        <v>910</v>
      </c>
      <c r="N390" s="100" t="s">
        <v>1266</v>
      </c>
      <c r="O390" s="101">
        <v>37000</v>
      </c>
      <c r="P390" s="101">
        <v>4695.6521739130403</v>
      </c>
      <c r="Q390" s="102">
        <v>41600</v>
      </c>
      <c r="R390" s="102">
        <f t="shared" si="123"/>
        <v>6104.3478260869515</v>
      </c>
      <c r="S390" s="102">
        <v>0</v>
      </c>
      <c r="T390" s="102">
        <f t="shared" si="124"/>
        <v>43104.347826086952</v>
      </c>
      <c r="U390" s="102">
        <f t="shared" si="125"/>
        <v>43100</v>
      </c>
      <c r="V390" s="103" t="s">
        <v>128</v>
      </c>
      <c r="W390" s="103" t="s">
        <v>38</v>
      </c>
      <c r="X390" s="103" t="s">
        <v>24</v>
      </c>
      <c r="Y390" s="104">
        <v>43294</v>
      </c>
      <c r="Z390" s="105">
        <f t="shared" si="126"/>
        <v>43100</v>
      </c>
      <c r="AA390" s="105">
        <v>43400</v>
      </c>
      <c r="AB390" s="106"/>
    </row>
    <row r="391" spans="1:28" x14ac:dyDescent="0.25">
      <c r="A391" s="27">
        <v>384</v>
      </c>
      <c r="B391" s="28" t="s">
        <v>2033</v>
      </c>
      <c r="C391" s="29" t="s">
        <v>1267</v>
      </c>
      <c r="D391" s="30" t="s">
        <v>1263</v>
      </c>
      <c r="E391" s="30" t="s">
        <v>1764</v>
      </c>
      <c r="F391" s="29" t="s">
        <v>1268</v>
      </c>
      <c r="G391" s="31" t="s">
        <v>1269</v>
      </c>
      <c r="H391" s="31" t="s">
        <v>1269</v>
      </c>
      <c r="I391" s="32" t="s">
        <v>1269</v>
      </c>
      <c r="J391" s="98" t="s">
        <v>58</v>
      </c>
      <c r="K391" s="98" t="s">
        <v>172</v>
      </c>
      <c r="L391" s="98">
        <v>910</v>
      </c>
      <c r="M391" s="99">
        <v>910</v>
      </c>
      <c r="N391" s="100" t="s">
        <v>1266</v>
      </c>
      <c r="O391" s="101">
        <v>37000</v>
      </c>
      <c r="P391" s="101">
        <v>4695.6521739130403</v>
      </c>
      <c r="Q391" s="102">
        <v>41600</v>
      </c>
      <c r="R391" s="102">
        <f t="shared" si="123"/>
        <v>6104.3478260869515</v>
      </c>
      <c r="S391" s="102">
        <v>0</v>
      </c>
      <c r="T391" s="102">
        <f t="shared" si="124"/>
        <v>43104.347826086952</v>
      </c>
      <c r="U391" s="102">
        <f t="shared" si="125"/>
        <v>43100</v>
      </c>
      <c r="V391" s="103" t="s">
        <v>128</v>
      </c>
      <c r="W391" s="103" t="s">
        <v>38</v>
      </c>
      <c r="X391" s="103" t="s">
        <v>24</v>
      </c>
      <c r="Y391" s="104">
        <v>43294</v>
      </c>
      <c r="Z391" s="105">
        <f t="shared" si="126"/>
        <v>43100</v>
      </c>
      <c r="AA391" s="105">
        <v>43400</v>
      </c>
      <c r="AB391" s="106"/>
    </row>
    <row r="392" spans="1:28" x14ac:dyDescent="0.25">
      <c r="A392" s="27">
        <v>385</v>
      </c>
      <c r="B392" s="28" t="s">
        <v>2034</v>
      </c>
      <c r="C392" s="40" t="s">
        <v>1272</v>
      </c>
      <c r="D392" s="41" t="s">
        <v>1273</v>
      </c>
      <c r="E392" s="30" t="s">
        <v>2110</v>
      </c>
      <c r="F392" s="41" t="s">
        <v>1274</v>
      </c>
      <c r="G392" s="31" t="s">
        <v>1275</v>
      </c>
      <c r="H392" s="31" t="s">
        <v>1700</v>
      </c>
      <c r="I392" s="41" t="s">
        <v>1275</v>
      </c>
      <c r="J392" s="118" t="s">
        <v>23</v>
      </c>
      <c r="K392" s="119" t="s">
        <v>168</v>
      </c>
      <c r="L392" s="118">
        <v>911</v>
      </c>
      <c r="M392" s="118">
        <v>911</v>
      </c>
      <c r="N392" s="100" t="s">
        <v>1276</v>
      </c>
      <c r="O392" s="118">
        <v>50000</v>
      </c>
      <c r="P392" s="118">
        <v>15652.1739130435</v>
      </c>
      <c r="Q392" s="118">
        <v>65600</v>
      </c>
      <c r="R392" s="118">
        <f t="shared" si="123"/>
        <v>20347.826086956549</v>
      </c>
      <c r="S392" s="102">
        <v>0</v>
      </c>
      <c r="T392" s="118">
        <f t="shared" si="124"/>
        <v>70347.826086956542</v>
      </c>
      <c r="U392" s="118">
        <f t="shared" si="125"/>
        <v>70300</v>
      </c>
      <c r="V392" s="118" t="s">
        <v>29</v>
      </c>
      <c r="W392" s="118" t="s">
        <v>38</v>
      </c>
      <c r="X392" s="118" t="s">
        <v>30</v>
      </c>
      <c r="Y392" s="118">
        <v>43294</v>
      </c>
      <c r="Z392" s="105">
        <f t="shared" si="126"/>
        <v>70300</v>
      </c>
      <c r="AA392" s="120">
        <v>71400</v>
      </c>
      <c r="AB392" s="121"/>
    </row>
    <row r="393" spans="1:28" x14ac:dyDescent="0.25">
      <c r="A393" s="27">
        <v>386</v>
      </c>
      <c r="B393" s="28" t="s">
        <v>2035</v>
      </c>
      <c r="C393" s="31" t="s">
        <v>1279</v>
      </c>
      <c r="D393" s="31" t="s">
        <v>1280</v>
      </c>
      <c r="E393" s="30" t="s">
        <v>1764</v>
      </c>
      <c r="F393" s="33" t="s">
        <v>1277</v>
      </c>
      <c r="G393" s="31" t="s">
        <v>1756</v>
      </c>
      <c r="H393" s="31" t="s">
        <v>1721</v>
      </c>
      <c r="I393" s="40" t="s">
        <v>1278</v>
      </c>
      <c r="J393" s="122" t="s">
        <v>23</v>
      </c>
      <c r="K393" s="122" t="s">
        <v>36</v>
      </c>
      <c r="L393" s="123">
        <v>917</v>
      </c>
      <c r="M393" s="122">
        <v>917</v>
      </c>
      <c r="N393" s="100" t="s">
        <v>1281</v>
      </c>
      <c r="O393" s="118">
        <v>161000</v>
      </c>
      <c r="P393" s="118">
        <v>40695.652173913099</v>
      </c>
      <c r="Q393" s="118">
        <v>201000</v>
      </c>
      <c r="R393" s="118">
        <f t="shared" si="123"/>
        <v>52904.347826087032</v>
      </c>
      <c r="S393" s="102">
        <v>0</v>
      </c>
      <c r="T393" s="118">
        <f t="shared" si="124"/>
        <v>213904.34782608703</v>
      </c>
      <c r="U393" s="118">
        <f t="shared" si="125"/>
        <v>213900</v>
      </c>
      <c r="V393" s="118" t="s">
        <v>128</v>
      </c>
      <c r="W393" s="118" t="s">
        <v>38</v>
      </c>
      <c r="X393" s="118" t="s">
        <v>24</v>
      </c>
      <c r="Y393" s="118">
        <v>43294</v>
      </c>
      <c r="Z393" s="105">
        <f t="shared" si="126"/>
        <v>213900</v>
      </c>
      <c r="AA393" s="120">
        <v>216800</v>
      </c>
      <c r="AB393" s="121"/>
    </row>
    <row r="394" spans="1:28" x14ac:dyDescent="0.25">
      <c r="A394" s="27">
        <v>387</v>
      </c>
      <c r="B394" s="28" t="s">
        <v>2036</v>
      </c>
      <c r="C394" s="29" t="s">
        <v>1282</v>
      </c>
      <c r="D394" s="30" t="s">
        <v>1283</v>
      </c>
      <c r="E394" s="30" t="s">
        <v>1764</v>
      </c>
      <c r="F394" s="29" t="s">
        <v>1284</v>
      </c>
      <c r="G394" s="31" t="s">
        <v>1285</v>
      </c>
      <c r="H394" s="31" t="s">
        <v>1285</v>
      </c>
      <c r="I394" s="32" t="s">
        <v>1285</v>
      </c>
      <c r="J394" s="98" t="s">
        <v>58</v>
      </c>
      <c r="K394" s="98" t="s">
        <v>36</v>
      </c>
      <c r="L394" s="98">
        <v>918</v>
      </c>
      <c r="M394" s="99">
        <v>918</v>
      </c>
      <c r="N394" s="100" t="s">
        <v>1286</v>
      </c>
      <c r="O394" s="101">
        <v>50000</v>
      </c>
      <c r="P394" s="101">
        <v>15652.1739130435</v>
      </c>
      <c r="Q394" s="102">
        <v>65600</v>
      </c>
      <c r="R394" s="102">
        <f t="shared" ref="R394" si="127">+P394/1800000*2340000</f>
        <v>20347.826086956549</v>
      </c>
      <c r="S394" s="102">
        <v>0</v>
      </c>
      <c r="T394" s="102">
        <f t="shared" ref="T394" si="128">+O394+R394+S394</f>
        <v>70347.826086956542</v>
      </c>
      <c r="U394" s="102">
        <f t="shared" ref="U394" si="129">ROUNDDOWN(T394,-2)</f>
        <v>70300</v>
      </c>
      <c r="V394" s="103" t="s">
        <v>128</v>
      </c>
      <c r="W394" s="103" t="s">
        <v>38</v>
      </c>
      <c r="X394" s="103" t="s">
        <v>24</v>
      </c>
      <c r="Y394" s="104">
        <v>43294</v>
      </c>
      <c r="Z394" s="105">
        <f t="shared" si="126"/>
        <v>70300</v>
      </c>
      <c r="AA394" s="105">
        <v>71400</v>
      </c>
      <c r="AB394" s="106"/>
    </row>
    <row r="395" spans="1:28" ht="47.25" x14ac:dyDescent="0.25">
      <c r="A395" s="27">
        <v>388</v>
      </c>
      <c r="B395" s="28" t="s">
        <v>2037</v>
      </c>
      <c r="C395" s="29" t="s">
        <v>1296</v>
      </c>
      <c r="D395" s="30" t="s">
        <v>1288</v>
      </c>
      <c r="E395" s="30" t="s">
        <v>2110</v>
      </c>
      <c r="F395" s="29" t="s">
        <v>1297</v>
      </c>
      <c r="G395" s="31" t="s">
        <v>1298</v>
      </c>
      <c r="H395" s="31" t="s">
        <v>1298</v>
      </c>
      <c r="I395" s="32" t="s">
        <v>1298</v>
      </c>
      <c r="J395" s="98" t="s">
        <v>23</v>
      </c>
      <c r="K395" s="98"/>
      <c r="L395" s="98">
        <v>943</v>
      </c>
      <c r="M395" s="99">
        <v>943</v>
      </c>
      <c r="N395" s="100" t="s">
        <v>1291</v>
      </c>
      <c r="O395" s="101">
        <v>84382</v>
      </c>
      <c r="P395" s="101">
        <v>24445.5652173913</v>
      </c>
      <c r="Q395" s="102">
        <v>108000</v>
      </c>
      <c r="R395" s="102">
        <f t="shared" ref="R395:R399" si="130">+P395/1800000*2340000</f>
        <v>31779.234782608692</v>
      </c>
      <c r="S395" s="102">
        <v>0</v>
      </c>
      <c r="T395" s="102">
        <f t="shared" ref="T395:T399" si="131">+O395+R395+S395</f>
        <v>116161.23478260869</v>
      </c>
      <c r="U395" s="102">
        <f t="shared" ref="U395:U399" si="132">ROUNDDOWN(T395,-2)</f>
        <v>116100</v>
      </c>
      <c r="V395" s="103" t="s">
        <v>29</v>
      </c>
      <c r="W395" s="103" t="s">
        <v>38</v>
      </c>
      <c r="X395" s="103" t="s">
        <v>31</v>
      </c>
      <c r="Y395" s="104">
        <v>43294</v>
      </c>
      <c r="Z395" s="105">
        <f t="shared" ref="Z395:Z399" si="133">U395</f>
        <v>116100</v>
      </c>
      <c r="AA395" s="105">
        <v>117900</v>
      </c>
      <c r="AB395" s="106" t="s">
        <v>1292</v>
      </c>
    </row>
    <row r="396" spans="1:28" ht="47.25" x14ac:dyDescent="0.25">
      <c r="A396" s="27">
        <v>389</v>
      </c>
      <c r="B396" s="28" t="s">
        <v>2038</v>
      </c>
      <c r="C396" s="29" t="s">
        <v>1293</v>
      </c>
      <c r="D396" s="30" t="s">
        <v>1288</v>
      </c>
      <c r="E396" s="30" t="s">
        <v>2110</v>
      </c>
      <c r="F396" s="29" t="s">
        <v>1294</v>
      </c>
      <c r="G396" s="31" t="s">
        <v>1295</v>
      </c>
      <c r="H396" s="31" t="s">
        <v>1295</v>
      </c>
      <c r="I396" s="32" t="s">
        <v>1295</v>
      </c>
      <c r="J396" s="98" t="s">
        <v>23</v>
      </c>
      <c r="K396" s="98"/>
      <c r="L396" s="98">
        <v>943</v>
      </c>
      <c r="M396" s="99">
        <v>943</v>
      </c>
      <c r="N396" s="100" t="s">
        <v>1291</v>
      </c>
      <c r="O396" s="101">
        <v>84382</v>
      </c>
      <c r="P396" s="101">
        <v>24445.5652173913</v>
      </c>
      <c r="Q396" s="102">
        <v>108000</v>
      </c>
      <c r="R396" s="102">
        <f t="shared" si="130"/>
        <v>31779.234782608692</v>
      </c>
      <c r="S396" s="102">
        <v>0</v>
      </c>
      <c r="T396" s="102">
        <f t="shared" si="131"/>
        <v>116161.23478260869</v>
      </c>
      <c r="U396" s="102">
        <f t="shared" si="132"/>
        <v>116100</v>
      </c>
      <c r="V396" s="103" t="s">
        <v>29</v>
      </c>
      <c r="W396" s="103" t="s">
        <v>38</v>
      </c>
      <c r="X396" s="103" t="s">
        <v>31</v>
      </c>
      <c r="Y396" s="104">
        <v>43294</v>
      </c>
      <c r="Z396" s="105">
        <f t="shared" si="133"/>
        <v>116100</v>
      </c>
      <c r="AA396" s="105">
        <v>117900</v>
      </c>
      <c r="AB396" s="106" t="s">
        <v>1292</v>
      </c>
    </row>
    <row r="397" spans="1:28" ht="47.25" x14ac:dyDescent="0.25">
      <c r="A397" s="27">
        <v>390</v>
      </c>
      <c r="B397" s="28" t="s">
        <v>2039</v>
      </c>
      <c r="C397" s="29" t="s">
        <v>1287</v>
      </c>
      <c r="D397" s="30" t="s">
        <v>1288</v>
      </c>
      <c r="E397" s="30" t="s">
        <v>2110</v>
      </c>
      <c r="F397" s="29" t="s">
        <v>1289</v>
      </c>
      <c r="G397" s="31" t="s">
        <v>1290</v>
      </c>
      <c r="H397" s="31" t="s">
        <v>1290</v>
      </c>
      <c r="I397" s="32" t="s">
        <v>1290</v>
      </c>
      <c r="J397" s="98" t="s">
        <v>23</v>
      </c>
      <c r="K397" s="98"/>
      <c r="L397" s="98">
        <v>943</v>
      </c>
      <c r="M397" s="99">
        <v>943</v>
      </c>
      <c r="N397" s="100" t="s">
        <v>1291</v>
      </c>
      <c r="O397" s="101">
        <v>84382</v>
      </c>
      <c r="P397" s="101">
        <v>24445.5652173913</v>
      </c>
      <c r="Q397" s="102">
        <v>108000</v>
      </c>
      <c r="R397" s="102">
        <f t="shared" si="130"/>
        <v>31779.234782608692</v>
      </c>
      <c r="S397" s="102">
        <v>0</v>
      </c>
      <c r="T397" s="102">
        <f t="shared" si="131"/>
        <v>116161.23478260869</v>
      </c>
      <c r="U397" s="102">
        <f t="shared" si="132"/>
        <v>116100</v>
      </c>
      <c r="V397" s="103" t="s">
        <v>29</v>
      </c>
      <c r="W397" s="103" t="s">
        <v>38</v>
      </c>
      <c r="X397" s="103" t="s">
        <v>31</v>
      </c>
      <c r="Y397" s="104">
        <v>43294</v>
      </c>
      <c r="Z397" s="105">
        <f t="shared" si="133"/>
        <v>116100</v>
      </c>
      <c r="AA397" s="105">
        <v>117900</v>
      </c>
      <c r="AB397" s="106" t="s">
        <v>1292</v>
      </c>
    </row>
    <row r="398" spans="1:28" ht="47.25" x14ac:dyDescent="0.25">
      <c r="A398" s="27">
        <v>391</v>
      </c>
      <c r="B398" s="28" t="s">
        <v>2040</v>
      </c>
      <c r="C398" s="29" t="s">
        <v>1300</v>
      </c>
      <c r="D398" s="30" t="s">
        <v>1299</v>
      </c>
      <c r="E398" s="30" t="s">
        <v>1767</v>
      </c>
      <c r="F398" s="29" t="s">
        <v>1301</v>
      </c>
      <c r="G398" s="31" t="s">
        <v>1302</v>
      </c>
      <c r="H398" s="31" t="s">
        <v>1302</v>
      </c>
      <c r="I398" s="32" t="s">
        <v>1302</v>
      </c>
      <c r="J398" s="98" t="s">
        <v>23</v>
      </c>
      <c r="K398" s="98"/>
      <c r="L398" s="98">
        <v>943</v>
      </c>
      <c r="M398" s="99">
        <v>943</v>
      </c>
      <c r="N398" s="100" t="s">
        <v>1291</v>
      </c>
      <c r="O398" s="101">
        <v>84382</v>
      </c>
      <c r="P398" s="101">
        <v>24445.5652173913</v>
      </c>
      <c r="Q398" s="102">
        <v>108000</v>
      </c>
      <c r="R398" s="102">
        <f t="shared" si="130"/>
        <v>31779.234782608692</v>
      </c>
      <c r="S398" s="102">
        <v>0</v>
      </c>
      <c r="T398" s="102">
        <f t="shared" si="131"/>
        <v>116161.23478260869</v>
      </c>
      <c r="U398" s="102">
        <f t="shared" si="132"/>
        <v>116100</v>
      </c>
      <c r="V398" s="103" t="s">
        <v>39</v>
      </c>
      <c r="W398" s="103" t="s">
        <v>38</v>
      </c>
      <c r="X398" s="103" t="s">
        <v>26</v>
      </c>
      <c r="Y398" s="104">
        <v>43294</v>
      </c>
      <c r="Z398" s="105">
        <f t="shared" si="133"/>
        <v>116100</v>
      </c>
      <c r="AA398" s="105">
        <v>117900</v>
      </c>
      <c r="AB398" s="106" t="s">
        <v>1292</v>
      </c>
    </row>
    <row r="399" spans="1:28" ht="47.25" x14ac:dyDescent="0.25">
      <c r="A399" s="27">
        <v>392</v>
      </c>
      <c r="B399" s="28" t="s">
        <v>2041</v>
      </c>
      <c r="C399" s="29" t="s">
        <v>1303</v>
      </c>
      <c r="D399" s="30" t="s">
        <v>1288</v>
      </c>
      <c r="E399" s="30" t="s">
        <v>1767</v>
      </c>
      <c r="F399" s="29" t="s">
        <v>1301</v>
      </c>
      <c r="G399" s="31" t="s">
        <v>1302</v>
      </c>
      <c r="H399" s="31" t="s">
        <v>1302</v>
      </c>
      <c r="I399" s="32" t="s">
        <v>1302</v>
      </c>
      <c r="J399" s="98" t="s">
        <v>23</v>
      </c>
      <c r="K399" s="98"/>
      <c r="L399" s="98">
        <v>943</v>
      </c>
      <c r="M399" s="99">
        <v>943</v>
      </c>
      <c r="N399" s="100" t="s">
        <v>1291</v>
      </c>
      <c r="O399" s="101">
        <v>84382</v>
      </c>
      <c r="P399" s="101">
        <v>24445.5652173913</v>
      </c>
      <c r="Q399" s="102">
        <v>108000</v>
      </c>
      <c r="R399" s="102">
        <f t="shared" si="130"/>
        <v>31779.234782608692</v>
      </c>
      <c r="S399" s="102">
        <v>0</v>
      </c>
      <c r="T399" s="102">
        <f t="shared" si="131"/>
        <v>116161.23478260869</v>
      </c>
      <c r="U399" s="102">
        <f t="shared" si="132"/>
        <v>116100</v>
      </c>
      <c r="V399" s="103" t="s">
        <v>39</v>
      </c>
      <c r="W399" s="103" t="s">
        <v>38</v>
      </c>
      <c r="X399" s="103"/>
      <c r="Y399" s="104"/>
      <c r="Z399" s="105">
        <f t="shared" si="133"/>
        <v>116100</v>
      </c>
      <c r="AA399" s="105">
        <v>117900</v>
      </c>
      <c r="AB399" s="106" t="s">
        <v>1292</v>
      </c>
    </row>
    <row r="400" spans="1:28" x14ac:dyDescent="0.25">
      <c r="A400" s="27">
        <v>393</v>
      </c>
      <c r="B400" s="28" t="s">
        <v>2042</v>
      </c>
      <c r="C400" s="29" t="s">
        <v>1309</v>
      </c>
      <c r="D400" s="30" t="s">
        <v>1305</v>
      </c>
      <c r="E400" s="30" t="s">
        <v>2110</v>
      </c>
      <c r="F400" s="29" t="s">
        <v>1310</v>
      </c>
      <c r="G400" s="31" t="s">
        <v>1311</v>
      </c>
      <c r="H400" s="31" t="s">
        <v>1311</v>
      </c>
      <c r="I400" s="32" t="s">
        <v>1311</v>
      </c>
      <c r="J400" s="98" t="s">
        <v>58</v>
      </c>
      <c r="K400" s="98" t="s">
        <v>168</v>
      </c>
      <c r="L400" s="98">
        <v>1040</v>
      </c>
      <c r="M400" s="99">
        <v>1040</v>
      </c>
      <c r="N400" s="100" t="s">
        <v>1308</v>
      </c>
      <c r="O400" s="101">
        <v>21000</v>
      </c>
      <c r="P400" s="101">
        <v>19721.739130434798</v>
      </c>
      <c r="Q400" s="102">
        <v>40700</v>
      </c>
      <c r="R400" s="102">
        <f t="shared" ref="R400:R402" si="134">+P400/1800000*2340000</f>
        <v>25638.260869565238</v>
      </c>
      <c r="S400" s="102">
        <v>0</v>
      </c>
      <c r="T400" s="102">
        <f t="shared" ref="T400:T402" si="135">+O400+R400+S400</f>
        <v>46638.260869565238</v>
      </c>
      <c r="U400" s="102">
        <f t="shared" ref="U400:U402" si="136">ROUNDDOWN(T400,-2)</f>
        <v>46600</v>
      </c>
      <c r="V400" s="103" t="s">
        <v>29</v>
      </c>
      <c r="W400" s="103" t="s">
        <v>112</v>
      </c>
      <c r="X400" s="103" t="s">
        <v>30</v>
      </c>
      <c r="Y400" s="104">
        <v>43294</v>
      </c>
      <c r="Z400" s="105">
        <f t="shared" ref="Z400:Z402" si="137">U400</f>
        <v>46600</v>
      </c>
      <c r="AA400" s="105">
        <v>48000</v>
      </c>
      <c r="AB400" s="106"/>
    </row>
    <row r="401" spans="1:28" x14ac:dyDescent="0.25">
      <c r="A401" s="27">
        <v>394</v>
      </c>
      <c r="B401" s="28" t="s">
        <v>2043</v>
      </c>
      <c r="C401" s="29" t="s">
        <v>1304</v>
      </c>
      <c r="D401" s="30" t="s">
        <v>1305</v>
      </c>
      <c r="E401" s="30" t="s">
        <v>2110</v>
      </c>
      <c r="F401" s="29" t="s">
        <v>1306</v>
      </c>
      <c r="G401" s="31" t="s">
        <v>1307</v>
      </c>
      <c r="H401" s="31" t="s">
        <v>1307</v>
      </c>
      <c r="I401" s="32" t="s">
        <v>1307</v>
      </c>
      <c r="J401" s="98" t="s">
        <v>58</v>
      </c>
      <c r="K401" s="98" t="s">
        <v>168</v>
      </c>
      <c r="L401" s="98">
        <v>1040</v>
      </c>
      <c r="M401" s="99">
        <v>1040</v>
      </c>
      <c r="N401" s="100" t="s">
        <v>1308</v>
      </c>
      <c r="O401" s="101">
        <v>21000</v>
      </c>
      <c r="P401" s="101">
        <v>19721.739130434798</v>
      </c>
      <c r="Q401" s="102">
        <v>40700</v>
      </c>
      <c r="R401" s="102">
        <f t="shared" si="134"/>
        <v>25638.260869565238</v>
      </c>
      <c r="S401" s="102">
        <v>0</v>
      </c>
      <c r="T401" s="102">
        <f t="shared" si="135"/>
        <v>46638.260869565238</v>
      </c>
      <c r="U401" s="102">
        <f t="shared" si="136"/>
        <v>46600</v>
      </c>
      <c r="V401" s="103" t="s">
        <v>29</v>
      </c>
      <c r="W401" s="103" t="s">
        <v>112</v>
      </c>
      <c r="X401" s="103" t="s">
        <v>30</v>
      </c>
      <c r="Y401" s="104">
        <v>43294</v>
      </c>
      <c r="Z401" s="105">
        <f t="shared" si="137"/>
        <v>46600</v>
      </c>
      <c r="AA401" s="105">
        <v>48000</v>
      </c>
      <c r="AB401" s="106"/>
    </row>
    <row r="402" spans="1:28" x14ac:dyDescent="0.25">
      <c r="A402" s="27">
        <v>395</v>
      </c>
      <c r="B402" s="28" t="s">
        <v>2044</v>
      </c>
      <c r="C402" s="29" t="s">
        <v>1312</v>
      </c>
      <c r="D402" s="30" t="s">
        <v>1305</v>
      </c>
      <c r="E402" s="30" t="s">
        <v>1765</v>
      </c>
      <c r="F402" s="29" t="s">
        <v>1313</v>
      </c>
      <c r="G402" s="31" t="s">
        <v>1307</v>
      </c>
      <c r="H402" s="31" t="s">
        <v>1307</v>
      </c>
      <c r="I402" s="32" t="s">
        <v>1307</v>
      </c>
      <c r="J402" s="98" t="s">
        <v>58</v>
      </c>
      <c r="K402" s="98" t="s">
        <v>168</v>
      </c>
      <c r="L402" s="98">
        <v>1040</v>
      </c>
      <c r="M402" s="99">
        <v>1040</v>
      </c>
      <c r="N402" s="100" t="s">
        <v>1308</v>
      </c>
      <c r="O402" s="101">
        <v>21000</v>
      </c>
      <c r="P402" s="101">
        <v>19721.739130434798</v>
      </c>
      <c r="Q402" s="102">
        <v>40700</v>
      </c>
      <c r="R402" s="102">
        <f t="shared" si="134"/>
        <v>25638.260869565238</v>
      </c>
      <c r="S402" s="102">
        <v>0</v>
      </c>
      <c r="T402" s="102">
        <f t="shared" si="135"/>
        <v>46638.260869565238</v>
      </c>
      <c r="U402" s="102">
        <f t="shared" si="136"/>
        <v>46600</v>
      </c>
      <c r="V402" s="103" t="s">
        <v>113</v>
      </c>
      <c r="W402" s="103" t="s">
        <v>112</v>
      </c>
      <c r="X402" s="103" t="s">
        <v>35</v>
      </c>
      <c r="Y402" s="104">
        <v>43294</v>
      </c>
      <c r="Z402" s="105">
        <f t="shared" si="137"/>
        <v>46600</v>
      </c>
      <c r="AA402" s="105">
        <v>48000</v>
      </c>
      <c r="AB402" s="106"/>
    </row>
    <row r="403" spans="1:28" ht="33" x14ac:dyDescent="0.25">
      <c r="A403" s="27">
        <v>396</v>
      </c>
      <c r="B403" s="28" t="s">
        <v>2045</v>
      </c>
      <c r="C403" s="29" t="s">
        <v>1318</v>
      </c>
      <c r="D403" s="30" t="s">
        <v>1316</v>
      </c>
      <c r="E403" s="30" t="s">
        <v>1769</v>
      </c>
      <c r="F403" s="29" t="s">
        <v>1319</v>
      </c>
      <c r="G403" s="31" t="s">
        <v>1590</v>
      </c>
      <c r="H403" s="31" t="s">
        <v>1590</v>
      </c>
      <c r="I403" s="32" t="s">
        <v>1320</v>
      </c>
      <c r="J403" s="98" t="s">
        <v>23</v>
      </c>
      <c r="K403" s="98"/>
      <c r="L403" s="98">
        <v>1283</v>
      </c>
      <c r="M403" s="99">
        <v>1283</v>
      </c>
      <c r="N403" s="100" t="s">
        <v>1317</v>
      </c>
      <c r="O403" s="101">
        <v>34000</v>
      </c>
      <c r="P403" s="101">
        <v>6260.8695652173901</v>
      </c>
      <c r="Q403" s="102">
        <v>40200</v>
      </c>
      <c r="R403" s="102">
        <f t="shared" ref="R403" si="138">+P403/1800000*2340000</f>
        <v>8139.1304347826072</v>
      </c>
      <c r="S403" s="102">
        <v>0</v>
      </c>
      <c r="T403" s="102">
        <f t="shared" ref="T403" si="139">+O403+R403+S403</f>
        <v>42139.130434782608</v>
      </c>
      <c r="U403" s="102">
        <f t="shared" ref="U403" si="140">ROUNDDOWN(T403,-2)</f>
        <v>42100</v>
      </c>
      <c r="V403" s="103" t="s">
        <v>451</v>
      </c>
      <c r="W403" s="103" t="s">
        <v>1314</v>
      </c>
      <c r="X403" s="103" t="s">
        <v>24</v>
      </c>
      <c r="Y403" s="104">
        <v>43294</v>
      </c>
      <c r="Z403" s="105">
        <f t="shared" ref="Z403" si="141">U403</f>
        <v>42100</v>
      </c>
      <c r="AA403" s="105">
        <v>42500</v>
      </c>
      <c r="AB403" s="106"/>
    </row>
    <row r="404" spans="1:28" x14ac:dyDescent="0.25">
      <c r="A404" s="27">
        <v>397</v>
      </c>
      <c r="B404" s="28" t="s">
        <v>2046</v>
      </c>
      <c r="C404" s="29" t="s">
        <v>1322</v>
      </c>
      <c r="D404" s="30" t="s">
        <v>1323</v>
      </c>
      <c r="E404" s="30" t="s">
        <v>1769</v>
      </c>
      <c r="F404" s="29" t="s">
        <v>1324</v>
      </c>
      <c r="G404" s="31" t="s">
        <v>1325</v>
      </c>
      <c r="H404" s="31" t="s">
        <v>1325</v>
      </c>
      <c r="I404" s="32" t="s">
        <v>1325</v>
      </c>
      <c r="J404" s="98" t="s">
        <v>23</v>
      </c>
      <c r="K404" s="98"/>
      <c r="L404" s="98">
        <v>1317</v>
      </c>
      <c r="M404" s="99">
        <v>1317</v>
      </c>
      <c r="N404" s="100" t="s">
        <v>1325</v>
      </c>
      <c r="O404" s="101">
        <v>30000</v>
      </c>
      <c r="P404" s="101">
        <v>5634.7826086956502</v>
      </c>
      <c r="Q404" s="102">
        <v>35600</v>
      </c>
      <c r="R404" s="102">
        <f t="shared" ref="R404:R405" si="142">+P404/1800000*2340000</f>
        <v>7325.2173913043453</v>
      </c>
      <c r="S404" s="102">
        <v>0</v>
      </c>
      <c r="T404" s="102">
        <f t="shared" ref="T404:T405" si="143">+O404+R404+S404</f>
        <v>37325.217391304344</v>
      </c>
      <c r="U404" s="102">
        <f t="shared" ref="U404:U405" si="144">ROUNDDOWN(T404,-2)</f>
        <v>37300</v>
      </c>
      <c r="V404" s="103" t="s">
        <v>451</v>
      </c>
      <c r="W404" s="103" t="s">
        <v>1314</v>
      </c>
      <c r="X404" s="103" t="s">
        <v>24</v>
      </c>
      <c r="Y404" s="104">
        <v>43294</v>
      </c>
      <c r="Z404" s="105">
        <f t="shared" ref="Z404:Z405" si="145">U404</f>
        <v>37300</v>
      </c>
      <c r="AA404" s="105">
        <v>37700</v>
      </c>
      <c r="AB404" s="106"/>
    </row>
    <row r="405" spans="1:28" ht="33" x14ac:dyDescent="0.25">
      <c r="A405" s="27">
        <v>398</v>
      </c>
      <c r="B405" s="28" t="s">
        <v>2047</v>
      </c>
      <c r="C405" s="29" t="s">
        <v>1326</v>
      </c>
      <c r="D405" s="30" t="s">
        <v>1327</v>
      </c>
      <c r="E405" s="30" t="s">
        <v>1769</v>
      </c>
      <c r="F405" s="29" t="s">
        <v>1328</v>
      </c>
      <c r="G405" s="31" t="s">
        <v>1329</v>
      </c>
      <c r="H405" s="31" t="s">
        <v>1329</v>
      </c>
      <c r="I405" s="32" t="s">
        <v>1329</v>
      </c>
      <c r="J405" s="98" t="s">
        <v>23</v>
      </c>
      <c r="K405" s="98"/>
      <c r="L405" s="98">
        <v>1318</v>
      </c>
      <c r="M405" s="99">
        <v>1318</v>
      </c>
      <c r="N405" s="100" t="s">
        <v>1329</v>
      </c>
      <c r="O405" s="101">
        <v>20000</v>
      </c>
      <c r="P405" s="101">
        <v>3756.52173913043</v>
      </c>
      <c r="Q405" s="102">
        <v>23700</v>
      </c>
      <c r="R405" s="102">
        <f t="shared" si="142"/>
        <v>4883.4782608695587</v>
      </c>
      <c r="S405" s="102">
        <v>0</v>
      </c>
      <c r="T405" s="102">
        <f t="shared" si="143"/>
        <v>24883.47826086956</v>
      </c>
      <c r="U405" s="102">
        <f t="shared" si="144"/>
        <v>24800</v>
      </c>
      <c r="V405" s="103" t="s">
        <v>451</v>
      </c>
      <c r="W405" s="103" t="s">
        <v>1314</v>
      </c>
      <c r="X405" s="103" t="s">
        <v>24</v>
      </c>
      <c r="Y405" s="104">
        <v>43294</v>
      </c>
      <c r="Z405" s="105">
        <f t="shared" si="145"/>
        <v>24800</v>
      </c>
      <c r="AA405" s="105">
        <v>25100</v>
      </c>
      <c r="AB405" s="106"/>
    </row>
    <row r="406" spans="1:28" ht="33" x14ac:dyDescent="0.25">
      <c r="A406" s="27">
        <v>399</v>
      </c>
      <c r="B406" s="28" t="s">
        <v>2048</v>
      </c>
      <c r="C406" s="29" t="s">
        <v>1330</v>
      </c>
      <c r="D406" s="30" t="s">
        <v>1331</v>
      </c>
      <c r="E406" s="30" t="s">
        <v>1769</v>
      </c>
      <c r="F406" s="29" t="s">
        <v>1332</v>
      </c>
      <c r="G406" s="31" t="s">
        <v>1333</v>
      </c>
      <c r="H406" s="31" t="s">
        <v>1333</v>
      </c>
      <c r="I406" s="32" t="s">
        <v>1333</v>
      </c>
      <c r="J406" s="98" t="s">
        <v>58</v>
      </c>
      <c r="K406" s="98" t="s">
        <v>172</v>
      </c>
      <c r="L406" s="98">
        <v>1362</v>
      </c>
      <c r="M406" s="99">
        <v>1362</v>
      </c>
      <c r="N406" s="100" t="s">
        <v>1334</v>
      </c>
      <c r="O406" s="101">
        <v>11000</v>
      </c>
      <c r="P406" s="101">
        <v>2034.78260869565</v>
      </c>
      <c r="Q406" s="102">
        <v>13000</v>
      </c>
      <c r="R406" s="102">
        <f t="shared" ref="R406:R409" si="146">+P406/1800000*2340000</f>
        <v>2645.2173913043453</v>
      </c>
      <c r="S406" s="102">
        <v>0</v>
      </c>
      <c r="T406" s="102">
        <f t="shared" ref="T406:T409" si="147">+O406+R406+S406</f>
        <v>13645.217391304344</v>
      </c>
      <c r="U406" s="102">
        <f t="shared" ref="U406:U409" si="148">ROUNDDOWN(T406,-2)</f>
        <v>13600</v>
      </c>
      <c r="V406" s="103" t="s">
        <v>451</v>
      </c>
      <c r="W406" s="103" t="s">
        <v>1314</v>
      </c>
      <c r="X406" s="103" t="s">
        <v>24</v>
      </c>
      <c r="Y406" s="104">
        <v>43294</v>
      </c>
      <c r="Z406" s="105">
        <f t="shared" ref="Z406" si="149">U406</f>
        <v>13600</v>
      </c>
      <c r="AA406" s="105">
        <v>13700</v>
      </c>
      <c r="AB406" s="106"/>
    </row>
    <row r="407" spans="1:28" ht="49.5" x14ac:dyDescent="0.25">
      <c r="A407" s="27">
        <v>400</v>
      </c>
      <c r="B407" s="28" t="s">
        <v>2049</v>
      </c>
      <c r="C407" s="29" t="s">
        <v>1335</v>
      </c>
      <c r="D407" s="30" t="s">
        <v>1336</v>
      </c>
      <c r="E407" s="30" t="s">
        <v>1769</v>
      </c>
      <c r="F407" s="29" t="s">
        <v>1337</v>
      </c>
      <c r="G407" s="31" t="s">
        <v>1338</v>
      </c>
      <c r="H407" s="31" t="s">
        <v>1338</v>
      </c>
      <c r="I407" s="32" t="s">
        <v>1338</v>
      </c>
      <c r="J407" s="98" t="s">
        <v>58</v>
      </c>
      <c r="K407" s="98"/>
      <c r="L407" s="98">
        <v>1375</v>
      </c>
      <c r="M407" s="99">
        <v>1375</v>
      </c>
      <c r="N407" s="100" t="s">
        <v>1339</v>
      </c>
      <c r="O407" s="101">
        <v>32000</v>
      </c>
      <c r="P407" s="101">
        <v>5947.8260869565202</v>
      </c>
      <c r="Q407" s="102">
        <v>37900</v>
      </c>
      <c r="R407" s="102">
        <f t="shared" si="146"/>
        <v>7732.1739130434762</v>
      </c>
      <c r="S407" s="102">
        <v>0</v>
      </c>
      <c r="T407" s="102">
        <f t="shared" si="147"/>
        <v>39732.173913043473</v>
      </c>
      <c r="U407" s="102">
        <f t="shared" si="148"/>
        <v>39700</v>
      </c>
      <c r="V407" s="103" t="s">
        <v>451</v>
      </c>
      <c r="W407" s="103" t="s">
        <v>1314</v>
      </c>
      <c r="X407" s="103" t="s">
        <v>24</v>
      </c>
      <c r="Y407" s="104">
        <v>43294</v>
      </c>
      <c r="Z407" s="105">
        <f t="shared" ref="Z407:Z409" si="150">U407</f>
        <v>39700</v>
      </c>
      <c r="AA407" s="105">
        <v>40100</v>
      </c>
      <c r="AB407" s="106"/>
    </row>
    <row r="408" spans="1:28" ht="33" x14ac:dyDescent="0.25">
      <c r="A408" s="27">
        <v>401</v>
      </c>
      <c r="B408" s="28" t="s">
        <v>2050</v>
      </c>
      <c r="C408" s="29" t="s">
        <v>1340</v>
      </c>
      <c r="D408" s="30" t="s">
        <v>1341</v>
      </c>
      <c r="E408" s="30" t="s">
        <v>1769</v>
      </c>
      <c r="F408" s="29" t="s">
        <v>1342</v>
      </c>
      <c r="G408" s="31" t="s">
        <v>1343</v>
      </c>
      <c r="H408" s="31" t="s">
        <v>1343</v>
      </c>
      <c r="I408" s="32" t="s">
        <v>1343</v>
      </c>
      <c r="J408" s="98" t="s">
        <v>58</v>
      </c>
      <c r="K408" s="98"/>
      <c r="L408" s="98">
        <v>1381</v>
      </c>
      <c r="M408" s="99">
        <v>1381</v>
      </c>
      <c r="N408" s="100" t="s">
        <v>1344</v>
      </c>
      <c r="O408" s="101">
        <v>32000</v>
      </c>
      <c r="P408" s="101">
        <v>5947.8260869565202</v>
      </c>
      <c r="Q408" s="102">
        <v>37900</v>
      </c>
      <c r="R408" s="102">
        <f t="shared" si="146"/>
        <v>7732.1739130434762</v>
      </c>
      <c r="S408" s="102">
        <v>0</v>
      </c>
      <c r="T408" s="102">
        <f t="shared" si="147"/>
        <v>39732.173913043473</v>
      </c>
      <c r="U408" s="102">
        <f t="shared" si="148"/>
        <v>39700</v>
      </c>
      <c r="V408" s="103" t="s">
        <v>451</v>
      </c>
      <c r="W408" s="103" t="s">
        <v>1314</v>
      </c>
      <c r="X408" s="103" t="s">
        <v>24</v>
      </c>
      <c r="Y408" s="104">
        <v>43294</v>
      </c>
      <c r="Z408" s="105">
        <f t="shared" si="150"/>
        <v>39700</v>
      </c>
      <c r="AA408" s="105">
        <v>40100</v>
      </c>
      <c r="AB408" s="106"/>
    </row>
    <row r="409" spans="1:28" ht="49.5" x14ac:dyDescent="0.25">
      <c r="A409" s="27">
        <v>402</v>
      </c>
      <c r="B409" s="28" t="s">
        <v>2051</v>
      </c>
      <c r="C409" s="29" t="s">
        <v>1345</v>
      </c>
      <c r="D409" s="30" t="s">
        <v>1346</v>
      </c>
      <c r="E409" s="30" t="s">
        <v>1769</v>
      </c>
      <c r="F409" s="29" t="s">
        <v>1347</v>
      </c>
      <c r="G409" s="31" t="s">
        <v>1348</v>
      </c>
      <c r="H409" s="31" t="s">
        <v>1348</v>
      </c>
      <c r="I409" s="32" t="s">
        <v>1348</v>
      </c>
      <c r="J409" s="98" t="s">
        <v>23</v>
      </c>
      <c r="K409" s="98"/>
      <c r="L409" s="98">
        <v>1383</v>
      </c>
      <c r="M409" s="99">
        <v>1383</v>
      </c>
      <c r="N409" s="100" t="s">
        <v>1349</v>
      </c>
      <c r="O409" s="101">
        <v>35000</v>
      </c>
      <c r="P409" s="101">
        <v>6573.9130434782601</v>
      </c>
      <c r="Q409" s="102">
        <v>41500</v>
      </c>
      <c r="R409" s="102">
        <f t="shared" si="146"/>
        <v>8546.0869565217381</v>
      </c>
      <c r="S409" s="102">
        <v>0</v>
      </c>
      <c r="T409" s="102">
        <f t="shared" si="147"/>
        <v>43546.086956521736</v>
      </c>
      <c r="U409" s="102">
        <f t="shared" si="148"/>
        <v>43500</v>
      </c>
      <c r="V409" s="103" t="s">
        <v>451</v>
      </c>
      <c r="W409" s="103" t="s">
        <v>1314</v>
      </c>
      <c r="X409" s="103" t="s">
        <v>24</v>
      </c>
      <c r="Y409" s="104">
        <v>43294</v>
      </c>
      <c r="Z409" s="105">
        <f t="shared" si="150"/>
        <v>43500</v>
      </c>
      <c r="AA409" s="105">
        <v>44000</v>
      </c>
      <c r="AB409" s="106"/>
    </row>
    <row r="410" spans="1:28" ht="33" x14ac:dyDescent="0.25">
      <c r="A410" s="27">
        <v>403</v>
      </c>
      <c r="B410" s="28" t="s">
        <v>2052</v>
      </c>
      <c r="C410" s="29" t="s">
        <v>1351</v>
      </c>
      <c r="D410" s="30" t="s">
        <v>1352</v>
      </c>
      <c r="E410" s="30" t="s">
        <v>1759</v>
      </c>
      <c r="F410" s="29" t="s">
        <v>1353</v>
      </c>
      <c r="G410" s="31" t="s">
        <v>1591</v>
      </c>
      <c r="H410" s="31" t="s">
        <v>1591</v>
      </c>
      <c r="I410" s="32" t="s">
        <v>1354</v>
      </c>
      <c r="J410" s="98" t="s">
        <v>23</v>
      </c>
      <c r="K410" s="98"/>
      <c r="L410" s="98">
        <v>1485</v>
      </c>
      <c r="M410" s="99">
        <v>1485</v>
      </c>
      <c r="N410" s="100" t="s">
        <v>1355</v>
      </c>
      <c r="O410" s="101">
        <v>12000</v>
      </c>
      <c r="P410" s="101">
        <v>1095.6521739130401</v>
      </c>
      <c r="Q410" s="102">
        <v>13000</v>
      </c>
      <c r="R410" s="102">
        <f t="shared" ref="R410:R414" si="151">+P410/1800000*2340000</f>
        <v>1424.3478260869522</v>
      </c>
      <c r="S410" s="102">
        <v>0</v>
      </c>
      <c r="T410" s="102">
        <f t="shared" ref="T410:T414" si="152">+O410+R410+S410</f>
        <v>13424.347826086952</v>
      </c>
      <c r="U410" s="102">
        <f t="shared" ref="U410:U414" si="153">ROUNDDOWN(T410,-2)</f>
        <v>13400</v>
      </c>
      <c r="V410" s="103" t="s">
        <v>1315</v>
      </c>
      <c r="W410" s="103" t="s">
        <v>1350</v>
      </c>
      <c r="X410" s="103" t="s">
        <v>24</v>
      </c>
      <c r="Y410" s="104">
        <v>43294</v>
      </c>
      <c r="Z410" s="105">
        <f t="shared" ref="Z410" si="154">U410</f>
        <v>13400</v>
      </c>
      <c r="AA410" s="105">
        <v>13500</v>
      </c>
      <c r="AB410" s="106"/>
    </row>
    <row r="411" spans="1:28" ht="63" x14ac:dyDescent="0.25">
      <c r="A411" s="27">
        <v>404</v>
      </c>
      <c r="B411" s="28" t="s">
        <v>2053</v>
      </c>
      <c r="C411" s="29" t="s">
        <v>1371</v>
      </c>
      <c r="D411" s="30" t="s">
        <v>1357</v>
      </c>
      <c r="E411" s="30" t="s">
        <v>1759</v>
      </c>
      <c r="F411" s="29" t="s">
        <v>1372</v>
      </c>
      <c r="G411" s="31" t="s">
        <v>1373</v>
      </c>
      <c r="H411" s="31" t="s">
        <v>1373</v>
      </c>
      <c r="I411" s="32" t="s">
        <v>1373</v>
      </c>
      <c r="J411" s="98" t="s">
        <v>23</v>
      </c>
      <c r="K411" s="98"/>
      <c r="L411" s="98">
        <v>1505</v>
      </c>
      <c r="M411" s="99">
        <v>1505</v>
      </c>
      <c r="N411" s="100" t="s">
        <v>1360</v>
      </c>
      <c r="O411" s="101">
        <v>20000</v>
      </c>
      <c r="P411" s="101">
        <v>1878.26086956522</v>
      </c>
      <c r="Q411" s="102">
        <v>21800</v>
      </c>
      <c r="R411" s="102">
        <f t="shared" si="151"/>
        <v>2441.7391304347861</v>
      </c>
      <c r="S411" s="102">
        <v>0</v>
      </c>
      <c r="T411" s="102">
        <f t="shared" si="152"/>
        <v>22441.739130434788</v>
      </c>
      <c r="U411" s="102">
        <f t="shared" si="153"/>
        <v>22400</v>
      </c>
      <c r="V411" s="103" t="s">
        <v>1315</v>
      </c>
      <c r="W411" s="103" t="s">
        <v>1350</v>
      </c>
      <c r="X411" s="103" t="s">
        <v>24</v>
      </c>
      <c r="Y411" s="104">
        <v>43294</v>
      </c>
      <c r="Z411" s="105">
        <f t="shared" ref="Z411:Z423" si="155">U411</f>
        <v>22400</v>
      </c>
      <c r="AA411" s="105">
        <v>22500</v>
      </c>
      <c r="AB411" s="106" t="s">
        <v>1361</v>
      </c>
    </row>
    <row r="412" spans="1:28" ht="63" x14ac:dyDescent="0.25">
      <c r="A412" s="27">
        <v>405</v>
      </c>
      <c r="B412" s="28" t="s">
        <v>2054</v>
      </c>
      <c r="C412" s="29" t="s">
        <v>1368</v>
      </c>
      <c r="D412" s="30" t="s">
        <v>1357</v>
      </c>
      <c r="E412" s="30" t="s">
        <v>1759</v>
      </c>
      <c r="F412" s="29" t="s">
        <v>1369</v>
      </c>
      <c r="G412" s="31" t="s">
        <v>1370</v>
      </c>
      <c r="H412" s="31" t="s">
        <v>1370</v>
      </c>
      <c r="I412" s="32" t="s">
        <v>1370</v>
      </c>
      <c r="J412" s="98" t="s">
        <v>23</v>
      </c>
      <c r="K412" s="98"/>
      <c r="L412" s="98">
        <v>1505</v>
      </c>
      <c r="M412" s="99">
        <v>1505</v>
      </c>
      <c r="N412" s="100" t="s">
        <v>1360</v>
      </c>
      <c r="O412" s="101">
        <v>20000</v>
      </c>
      <c r="P412" s="101">
        <v>1878.26086956522</v>
      </c>
      <c r="Q412" s="102">
        <v>21800</v>
      </c>
      <c r="R412" s="102">
        <f t="shared" si="151"/>
        <v>2441.7391304347861</v>
      </c>
      <c r="S412" s="102">
        <v>0</v>
      </c>
      <c r="T412" s="102">
        <f t="shared" si="152"/>
        <v>22441.739130434788</v>
      </c>
      <c r="U412" s="102">
        <f t="shared" si="153"/>
        <v>22400</v>
      </c>
      <c r="V412" s="103" t="s">
        <v>1315</v>
      </c>
      <c r="W412" s="103" t="s">
        <v>1350</v>
      </c>
      <c r="X412" s="103" t="s">
        <v>24</v>
      </c>
      <c r="Y412" s="104">
        <v>43294</v>
      </c>
      <c r="Z412" s="105">
        <f t="shared" si="155"/>
        <v>22400</v>
      </c>
      <c r="AA412" s="105">
        <v>22500</v>
      </c>
      <c r="AB412" s="106" t="s">
        <v>1361</v>
      </c>
    </row>
    <row r="413" spans="1:28" ht="63" x14ac:dyDescent="0.25">
      <c r="A413" s="27">
        <v>406</v>
      </c>
      <c r="B413" s="28" t="s">
        <v>2055</v>
      </c>
      <c r="C413" s="29" t="s">
        <v>1356</v>
      </c>
      <c r="D413" s="30" t="s">
        <v>1357</v>
      </c>
      <c r="E413" s="30" t="s">
        <v>1759</v>
      </c>
      <c r="F413" s="29" t="s">
        <v>1358</v>
      </c>
      <c r="G413" s="31" t="s">
        <v>1359</v>
      </c>
      <c r="H413" s="31" t="s">
        <v>1359</v>
      </c>
      <c r="I413" s="32" t="s">
        <v>1359</v>
      </c>
      <c r="J413" s="98" t="s">
        <v>23</v>
      </c>
      <c r="K413" s="98"/>
      <c r="L413" s="98">
        <v>1505</v>
      </c>
      <c r="M413" s="99">
        <v>1505</v>
      </c>
      <c r="N413" s="100" t="s">
        <v>1360</v>
      </c>
      <c r="O413" s="101">
        <v>20000</v>
      </c>
      <c r="P413" s="101">
        <v>1878.26086956522</v>
      </c>
      <c r="Q413" s="102">
        <v>21800</v>
      </c>
      <c r="R413" s="102">
        <f t="shared" si="151"/>
        <v>2441.7391304347861</v>
      </c>
      <c r="S413" s="102">
        <v>0</v>
      </c>
      <c r="T413" s="102">
        <f t="shared" si="152"/>
        <v>22441.739130434788</v>
      </c>
      <c r="U413" s="102">
        <f t="shared" si="153"/>
        <v>22400</v>
      </c>
      <c r="V413" s="103" t="s">
        <v>1315</v>
      </c>
      <c r="W413" s="103" t="s">
        <v>1350</v>
      </c>
      <c r="X413" s="103" t="s">
        <v>24</v>
      </c>
      <c r="Y413" s="104">
        <v>43294</v>
      </c>
      <c r="Z413" s="105">
        <f t="shared" si="155"/>
        <v>22400</v>
      </c>
      <c r="AA413" s="105">
        <v>22500</v>
      </c>
      <c r="AB413" s="106" t="s">
        <v>1361</v>
      </c>
    </row>
    <row r="414" spans="1:28" ht="63" x14ac:dyDescent="0.25">
      <c r="A414" s="27">
        <v>407</v>
      </c>
      <c r="B414" s="28" t="s">
        <v>2056</v>
      </c>
      <c r="C414" s="29" t="s">
        <v>1362</v>
      </c>
      <c r="D414" s="30" t="s">
        <v>1357</v>
      </c>
      <c r="E414" s="30" t="s">
        <v>1759</v>
      </c>
      <c r="F414" s="29" t="s">
        <v>1363</v>
      </c>
      <c r="G414" s="31" t="s">
        <v>1364</v>
      </c>
      <c r="H414" s="31" t="s">
        <v>1364</v>
      </c>
      <c r="I414" s="32" t="s">
        <v>1364</v>
      </c>
      <c r="J414" s="98" t="s">
        <v>23</v>
      </c>
      <c r="K414" s="98"/>
      <c r="L414" s="98">
        <v>1505</v>
      </c>
      <c r="M414" s="99">
        <v>1505</v>
      </c>
      <c r="N414" s="100" t="s">
        <v>1360</v>
      </c>
      <c r="O414" s="101">
        <v>20000</v>
      </c>
      <c r="P414" s="101">
        <v>1878.26086956522</v>
      </c>
      <c r="Q414" s="102">
        <v>21800</v>
      </c>
      <c r="R414" s="102">
        <f t="shared" si="151"/>
        <v>2441.7391304347861</v>
      </c>
      <c r="S414" s="102">
        <v>0</v>
      </c>
      <c r="T414" s="102">
        <f t="shared" si="152"/>
        <v>22441.739130434788</v>
      </c>
      <c r="U414" s="102">
        <f t="shared" si="153"/>
        <v>22400</v>
      </c>
      <c r="V414" s="103" t="s">
        <v>1315</v>
      </c>
      <c r="W414" s="103" t="s">
        <v>1350</v>
      </c>
      <c r="X414" s="103" t="s">
        <v>24</v>
      </c>
      <c r="Y414" s="104">
        <v>43294</v>
      </c>
      <c r="Z414" s="105">
        <f t="shared" si="155"/>
        <v>22400</v>
      </c>
      <c r="AA414" s="105">
        <v>22500</v>
      </c>
      <c r="AB414" s="106" t="s">
        <v>1361</v>
      </c>
    </row>
    <row r="415" spans="1:28" ht="63" x14ac:dyDescent="0.25">
      <c r="A415" s="27">
        <v>408</v>
      </c>
      <c r="B415" s="28" t="s">
        <v>2057</v>
      </c>
      <c r="C415" s="29" t="s">
        <v>1365</v>
      </c>
      <c r="D415" s="30" t="s">
        <v>1357</v>
      </c>
      <c r="E415" s="30" t="s">
        <v>1759</v>
      </c>
      <c r="F415" s="29" t="s">
        <v>1366</v>
      </c>
      <c r="G415" s="31" t="s">
        <v>1367</v>
      </c>
      <c r="H415" s="31" t="s">
        <v>1367</v>
      </c>
      <c r="I415" s="32" t="s">
        <v>1367</v>
      </c>
      <c r="J415" s="98" t="s">
        <v>23</v>
      </c>
      <c r="K415" s="98"/>
      <c r="L415" s="98">
        <v>1505</v>
      </c>
      <c r="M415" s="99">
        <v>1505</v>
      </c>
      <c r="N415" s="100" t="s">
        <v>1360</v>
      </c>
      <c r="O415" s="101">
        <v>20000</v>
      </c>
      <c r="P415" s="101">
        <v>1878.26086956522</v>
      </c>
      <c r="Q415" s="102">
        <v>21800</v>
      </c>
      <c r="R415" s="102">
        <f t="shared" ref="R415:R430" si="156">+P415/1800000*2340000</f>
        <v>2441.7391304347861</v>
      </c>
      <c r="S415" s="102">
        <v>0</v>
      </c>
      <c r="T415" s="102">
        <f t="shared" ref="T415:T430" si="157">+O415+R415+S415</f>
        <v>22441.739130434788</v>
      </c>
      <c r="U415" s="102">
        <f t="shared" ref="U415:U430" si="158">ROUNDDOWN(T415,-2)</f>
        <v>22400</v>
      </c>
      <c r="V415" s="103" t="s">
        <v>1315</v>
      </c>
      <c r="W415" s="103" t="s">
        <v>1350</v>
      </c>
      <c r="X415" s="103" t="s">
        <v>24</v>
      </c>
      <c r="Y415" s="104">
        <v>43294</v>
      </c>
      <c r="Z415" s="105">
        <f t="shared" si="155"/>
        <v>22400</v>
      </c>
      <c r="AA415" s="105">
        <v>22500</v>
      </c>
      <c r="AB415" s="106" t="s">
        <v>1361</v>
      </c>
    </row>
    <row r="416" spans="1:28" ht="47.25" x14ac:dyDescent="0.25">
      <c r="A416" s="27">
        <v>409</v>
      </c>
      <c r="B416" s="28" t="s">
        <v>2058</v>
      </c>
      <c r="C416" s="29" t="s">
        <v>1374</v>
      </c>
      <c r="D416" s="30" t="s">
        <v>1375</v>
      </c>
      <c r="E416" s="30" t="s">
        <v>1759</v>
      </c>
      <c r="F416" s="29" t="s">
        <v>1376</v>
      </c>
      <c r="G416" s="31" t="s">
        <v>1377</v>
      </c>
      <c r="H416" s="31" t="s">
        <v>1377</v>
      </c>
      <c r="I416" s="32" t="s">
        <v>1377</v>
      </c>
      <c r="J416" s="98" t="s">
        <v>23</v>
      </c>
      <c r="K416" s="98"/>
      <c r="L416" s="98">
        <v>1506</v>
      </c>
      <c r="M416" s="99">
        <v>1506</v>
      </c>
      <c r="N416" s="100" t="s">
        <v>1378</v>
      </c>
      <c r="O416" s="101">
        <v>20000</v>
      </c>
      <c r="P416" s="101">
        <v>1878.26086956522</v>
      </c>
      <c r="Q416" s="102">
        <v>21800</v>
      </c>
      <c r="R416" s="102">
        <f t="shared" si="156"/>
        <v>2441.7391304347861</v>
      </c>
      <c r="S416" s="102">
        <v>0</v>
      </c>
      <c r="T416" s="102">
        <f t="shared" si="157"/>
        <v>22441.739130434788</v>
      </c>
      <c r="U416" s="102">
        <f t="shared" si="158"/>
        <v>22400</v>
      </c>
      <c r="V416" s="103" t="s">
        <v>1315</v>
      </c>
      <c r="W416" s="103" t="s">
        <v>1350</v>
      </c>
      <c r="X416" s="103" t="s">
        <v>24</v>
      </c>
      <c r="Y416" s="104">
        <v>43294</v>
      </c>
      <c r="Z416" s="105">
        <f t="shared" si="155"/>
        <v>22400</v>
      </c>
      <c r="AA416" s="105">
        <v>22500</v>
      </c>
      <c r="AB416" s="106" t="s">
        <v>1379</v>
      </c>
    </row>
    <row r="417" spans="1:28" ht="47.25" x14ac:dyDescent="0.25">
      <c r="A417" s="27">
        <v>410</v>
      </c>
      <c r="B417" s="28" t="s">
        <v>2059</v>
      </c>
      <c r="C417" s="29" t="s">
        <v>1380</v>
      </c>
      <c r="D417" s="30" t="s">
        <v>1375</v>
      </c>
      <c r="E417" s="30" t="s">
        <v>1759</v>
      </c>
      <c r="F417" s="29" t="s">
        <v>1381</v>
      </c>
      <c r="G417" s="31" t="s">
        <v>1382</v>
      </c>
      <c r="H417" s="31" t="s">
        <v>1382</v>
      </c>
      <c r="I417" s="32" t="s">
        <v>1382</v>
      </c>
      <c r="J417" s="98" t="s">
        <v>23</v>
      </c>
      <c r="K417" s="98"/>
      <c r="L417" s="98">
        <v>1506</v>
      </c>
      <c r="M417" s="99">
        <v>1506</v>
      </c>
      <c r="N417" s="100" t="s">
        <v>1378</v>
      </c>
      <c r="O417" s="101">
        <v>20000</v>
      </c>
      <c r="P417" s="101">
        <v>1878.26086956522</v>
      </c>
      <c r="Q417" s="102">
        <v>21800</v>
      </c>
      <c r="R417" s="102">
        <f t="shared" si="156"/>
        <v>2441.7391304347861</v>
      </c>
      <c r="S417" s="102">
        <v>0</v>
      </c>
      <c r="T417" s="102">
        <f t="shared" si="157"/>
        <v>22441.739130434788</v>
      </c>
      <c r="U417" s="102">
        <f t="shared" si="158"/>
        <v>22400</v>
      </c>
      <c r="V417" s="103" t="s">
        <v>1315</v>
      </c>
      <c r="W417" s="103" t="s">
        <v>1350</v>
      </c>
      <c r="X417" s="103" t="s">
        <v>24</v>
      </c>
      <c r="Y417" s="104">
        <v>43294</v>
      </c>
      <c r="Z417" s="105">
        <f t="shared" si="155"/>
        <v>22400</v>
      </c>
      <c r="AA417" s="105">
        <v>22500</v>
      </c>
      <c r="AB417" s="106" t="s">
        <v>1379</v>
      </c>
    </row>
    <row r="418" spans="1:28" ht="47.25" x14ac:dyDescent="0.25">
      <c r="A418" s="27">
        <v>411</v>
      </c>
      <c r="B418" s="28" t="s">
        <v>2060</v>
      </c>
      <c r="C418" s="29" t="s">
        <v>1386</v>
      </c>
      <c r="D418" s="30" t="s">
        <v>1375</v>
      </c>
      <c r="E418" s="30" t="s">
        <v>1759</v>
      </c>
      <c r="F418" s="29" t="s">
        <v>1387</v>
      </c>
      <c r="G418" s="31" t="s">
        <v>1388</v>
      </c>
      <c r="H418" s="31" t="s">
        <v>1388</v>
      </c>
      <c r="I418" s="32" t="s">
        <v>1388</v>
      </c>
      <c r="J418" s="98" t="s">
        <v>23</v>
      </c>
      <c r="K418" s="98"/>
      <c r="L418" s="98">
        <v>1506</v>
      </c>
      <c r="M418" s="99">
        <v>1506</v>
      </c>
      <c r="N418" s="100" t="s">
        <v>1378</v>
      </c>
      <c r="O418" s="101">
        <v>20000</v>
      </c>
      <c r="P418" s="101">
        <v>1878.26086956522</v>
      </c>
      <c r="Q418" s="102">
        <v>21800</v>
      </c>
      <c r="R418" s="102">
        <f t="shared" si="156"/>
        <v>2441.7391304347861</v>
      </c>
      <c r="S418" s="102">
        <v>0</v>
      </c>
      <c r="T418" s="102">
        <f t="shared" si="157"/>
        <v>22441.739130434788</v>
      </c>
      <c r="U418" s="102">
        <f t="shared" si="158"/>
        <v>22400</v>
      </c>
      <c r="V418" s="103" t="s">
        <v>1315</v>
      </c>
      <c r="W418" s="103" t="s">
        <v>1350</v>
      </c>
      <c r="X418" s="103" t="s">
        <v>24</v>
      </c>
      <c r="Y418" s="104">
        <v>43294</v>
      </c>
      <c r="Z418" s="105">
        <f t="shared" si="155"/>
        <v>22400</v>
      </c>
      <c r="AA418" s="105">
        <v>22500</v>
      </c>
      <c r="AB418" s="106" t="s">
        <v>1379</v>
      </c>
    </row>
    <row r="419" spans="1:28" ht="47.25" x14ac:dyDescent="0.25">
      <c r="A419" s="27">
        <v>412</v>
      </c>
      <c r="B419" s="28" t="s">
        <v>2061</v>
      </c>
      <c r="C419" s="29" t="s">
        <v>1395</v>
      </c>
      <c r="D419" s="30" t="s">
        <v>1375</v>
      </c>
      <c r="E419" s="30" t="s">
        <v>1759</v>
      </c>
      <c r="F419" s="29" t="s">
        <v>1396</v>
      </c>
      <c r="G419" s="31" t="s">
        <v>1592</v>
      </c>
      <c r="H419" s="31" t="s">
        <v>1592</v>
      </c>
      <c r="I419" s="32" t="s">
        <v>1397</v>
      </c>
      <c r="J419" s="98" t="s">
        <v>23</v>
      </c>
      <c r="K419" s="98"/>
      <c r="L419" s="98">
        <v>1506</v>
      </c>
      <c r="M419" s="99">
        <v>1506</v>
      </c>
      <c r="N419" s="100" t="s">
        <v>1378</v>
      </c>
      <c r="O419" s="101">
        <v>20000</v>
      </c>
      <c r="P419" s="101">
        <v>1878.26086956522</v>
      </c>
      <c r="Q419" s="102">
        <v>21800</v>
      </c>
      <c r="R419" s="102">
        <f t="shared" si="156"/>
        <v>2441.7391304347861</v>
      </c>
      <c r="S419" s="102">
        <v>0</v>
      </c>
      <c r="T419" s="102">
        <f t="shared" si="157"/>
        <v>22441.739130434788</v>
      </c>
      <c r="U419" s="102">
        <f t="shared" si="158"/>
        <v>22400</v>
      </c>
      <c r="V419" s="103" t="s">
        <v>1315</v>
      </c>
      <c r="W419" s="103" t="s">
        <v>1350</v>
      </c>
      <c r="X419" s="103" t="s">
        <v>35</v>
      </c>
      <c r="Y419" s="104">
        <v>43294</v>
      </c>
      <c r="Z419" s="105">
        <f t="shared" si="155"/>
        <v>22400</v>
      </c>
      <c r="AA419" s="105">
        <v>22500</v>
      </c>
      <c r="AB419" s="106" t="s">
        <v>1379</v>
      </c>
    </row>
    <row r="420" spans="1:28" ht="47.25" x14ac:dyDescent="0.25">
      <c r="A420" s="27">
        <v>413</v>
      </c>
      <c r="B420" s="28" t="s">
        <v>2062</v>
      </c>
      <c r="C420" s="29" t="s">
        <v>1389</v>
      </c>
      <c r="D420" s="30" t="s">
        <v>1375</v>
      </c>
      <c r="E420" s="30" t="s">
        <v>1759</v>
      </c>
      <c r="F420" s="29" t="s">
        <v>1390</v>
      </c>
      <c r="G420" s="31" t="s">
        <v>1391</v>
      </c>
      <c r="H420" s="31" t="s">
        <v>1391</v>
      </c>
      <c r="I420" s="32" t="s">
        <v>1391</v>
      </c>
      <c r="J420" s="98" t="s">
        <v>23</v>
      </c>
      <c r="K420" s="98"/>
      <c r="L420" s="98">
        <v>1506</v>
      </c>
      <c r="M420" s="99">
        <v>1506</v>
      </c>
      <c r="N420" s="100" t="s">
        <v>1378</v>
      </c>
      <c r="O420" s="101">
        <v>20000</v>
      </c>
      <c r="P420" s="101">
        <v>1878.26086956522</v>
      </c>
      <c r="Q420" s="102">
        <v>21800</v>
      </c>
      <c r="R420" s="102">
        <f t="shared" si="156"/>
        <v>2441.7391304347861</v>
      </c>
      <c r="S420" s="102">
        <v>0</v>
      </c>
      <c r="T420" s="102">
        <f t="shared" si="157"/>
        <v>22441.739130434788</v>
      </c>
      <c r="U420" s="102">
        <f t="shared" si="158"/>
        <v>22400</v>
      </c>
      <c r="V420" s="103" t="s">
        <v>1315</v>
      </c>
      <c r="W420" s="103" t="s">
        <v>1350</v>
      </c>
      <c r="X420" s="103" t="s">
        <v>24</v>
      </c>
      <c r="Y420" s="104">
        <v>43294</v>
      </c>
      <c r="Z420" s="105">
        <f t="shared" si="155"/>
        <v>22400</v>
      </c>
      <c r="AA420" s="105">
        <v>22500</v>
      </c>
      <c r="AB420" s="106" t="s">
        <v>1379</v>
      </c>
    </row>
    <row r="421" spans="1:28" ht="47.25" x14ac:dyDescent="0.25">
      <c r="A421" s="27">
        <v>414</v>
      </c>
      <c r="B421" s="28" t="s">
        <v>2063</v>
      </c>
      <c r="C421" s="29" t="s">
        <v>1398</v>
      </c>
      <c r="D421" s="30" t="s">
        <v>1375</v>
      </c>
      <c r="E421" s="30" t="s">
        <v>1759</v>
      </c>
      <c r="F421" s="29" t="s">
        <v>1399</v>
      </c>
      <c r="G421" s="31" t="s">
        <v>1593</v>
      </c>
      <c r="H421" s="31" t="s">
        <v>1593</v>
      </c>
      <c r="I421" s="32" t="s">
        <v>1400</v>
      </c>
      <c r="J421" s="98" t="s">
        <v>23</v>
      </c>
      <c r="K421" s="98"/>
      <c r="L421" s="98">
        <v>1506</v>
      </c>
      <c r="M421" s="99">
        <v>1506</v>
      </c>
      <c r="N421" s="100" t="s">
        <v>1378</v>
      </c>
      <c r="O421" s="101">
        <v>20000</v>
      </c>
      <c r="P421" s="101">
        <v>1878.26086956522</v>
      </c>
      <c r="Q421" s="102">
        <v>21800</v>
      </c>
      <c r="R421" s="102">
        <f t="shared" si="156"/>
        <v>2441.7391304347861</v>
      </c>
      <c r="S421" s="102">
        <v>0</v>
      </c>
      <c r="T421" s="102">
        <f t="shared" si="157"/>
        <v>22441.739130434788</v>
      </c>
      <c r="U421" s="102">
        <f t="shared" si="158"/>
        <v>22400</v>
      </c>
      <c r="V421" s="103" t="s">
        <v>1315</v>
      </c>
      <c r="W421" s="103" t="s">
        <v>1350</v>
      </c>
      <c r="X421" s="103" t="s">
        <v>35</v>
      </c>
      <c r="Y421" s="104">
        <v>43294</v>
      </c>
      <c r="Z421" s="105">
        <f t="shared" si="155"/>
        <v>22400</v>
      </c>
      <c r="AA421" s="105">
        <v>22500</v>
      </c>
      <c r="AB421" s="106" t="s">
        <v>1379</v>
      </c>
    </row>
    <row r="422" spans="1:28" ht="47.25" x14ac:dyDescent="0.25">
      <c r="A422" s="27">
        <v>415</v>
      </c>
      <c r="B422" s="28" t="s">
        <v>2064</v>
      </c>
      <c r="C422" s="29" t="s">
        <v>1392</v>
      </c>
      <c r="D422" s="30" t="s">
        <v>1375</v>
      </c>
      <c r="E422" s="30" t="s">
        <v>1759</v>
      </c>
      <c r="F422" s="29" t="s">
        <v>1393</v>
      </c>
      <c r="G422" s="31" t="s">
        <v>1394</v>
      </c>
      <c r="H422" s="31" t="s">
        <v>1394</v>
      </c>
      <c r="I422" s="32" t="s">
        <v>1394</v>
      </c>
      <c r="J422" s="98" t="s">
        <v>23</v>
      </c>
      <c r="K422" s="98"/>
      <c r="L422" s="98">
        <v>1506</v>
      </c>
      <c r="M422" s="99">
        <v>1506</v>
      </c>
      <c r="N422" s="100" t="s">
        <v>1378</v>
      </c>
      <c r="O422" s="101">
        <v>20000</v>
      </c>
      <c r="P422" s="101">
        <v>1878.26086956522</v>
      </c>
      <c r="Q422" s="102">
        <v>21800</v>
      </c>
      <c r="R422" s="102">
        <f t="shared" si="156"/>
        <v>2441.7391304347861</v>
      </c>
      <c r="S422" s="102">
        <v>0</v>
      </c>
      <c r="T422" s="102">
        <f t="shared" si="157"/>
        <v>22441.739130434788</v>
      </c>
      <c r="U422" s="102">
        <f t="shared" si="158"/>
        <v>22400</v>
      </c>
      <c r="V422" s="103" t="s">
        <v>1315</v>
      </c>
      <c r="W422" s="103" t="s">
        <v>1350</v>
      </c>
      <c r="X422" s="103" t="s">
        <v>24</v>
      </c>
      <c r="Y422" s="104">
        <v>43294</v>
      </c>
      <c r="Z422" s="105">
        <f t="shared" si="155"/>
        <v>22400</v>
      </c>
      <c r="AA422" s="105">
        <v>22500</v>
      </c>
      <c r="AB422" s="106" t="s">
        <v>1379</v>
      </c>
    </row>
    <row r="423" spans="1:28" ht="47.25" x14ac:dyDescent="0.25">
      <c r="A423" s="27">
        <v>416</v>
      </c>
      <c r="B423" s="28" t="s">
        <v>2065</v>
      </c>
      <c r="C423" s="29" t="s">
        <v>1383</v>
      </c>
      <c r="D423" s="30" t="s">
        <v>1375</v>
      </c>
      <c r="E423" s="30" t="s">
        <v>1759</v>
      </c>
      <c r="F423" s="29" t="s">
        <v>1384</v>
      </c>
      <c r="G423" s="31" t="s">
        <v>1385</v>
      </c>
      <c r="H423" s="31" t="s">
        <v>1385</v>
      </c>
      <c r="I423" s="32" t="s">
        <v>1385</v>
      </c>
      <c r="J423" s="98" t="s">
        <v>23</v>
      </c>
      <c r="K423" s="98"/>
      <c r="L423" s="98">
        <v>1506</v>
      </c>
      <c r="M423" s="99">
        <v>1506</v>
      </c>
      <c r="N423" s="100" t="s">
        <v>1378</v>
      </c>
      <c r="O423" s="101">
        <v>20000</v>
      </c>
      <c r="P423" s="101">
        <v>1878.26086956522</v>
      </c>
      <c r="Q423" s="102">
        <v>21800</v>
      </c>
      <c r="R423" s="102">
        <f t="shared" si="156"/>
        <v>2441.7391304347861</v>
      </c>
      <c r="S423" s="102">
        <v>0</v>
      </c>
      <c r="T423" s="102">
        <f t="shared" si="157"/>
        <v>22441.739130434788</v>
      </c>
      <c r="U423" s="102">
        <f t="shared" si="158"/>
        <v>22400</v>
      </c>
      <c r="V423" s="103" t="s">
        <v>1315</v>
      </c>
      <c r="W423" s="103" t="s">
        <v>1350</v>
      </c>
      <c r="X423" s="103" t="s">
        <v>24</v>
      </c>
      <c r="Y423" s="104">
        <v>43294</v>
      </c>
      <c r="Z423" s="105">
        <f t="shared" si="155"/>
        <v>22400</v>
      </c>
      <c r="AA423" s="105">
        <v>22500</v>
      </c>
      <c r="AB423" s="106" t="s">
        <v>1379</v>
      </c>
    </row>
    <row r="424" spans="1:28" ht="47.25" x14ac:dyDescent="0.25">
      <c r="A424" s="27">
        <v>417</v>
      </c>
      <c r="B424" s="28" t="s">
        <v>2066</v>
      </c>
      <c r="C424" s="29" t="s">
        <v>1401</v>
      </c>
      <c r="D424" s="30" t="s">
        <v>1402</v>
      </c>
      <c r="E424" s="30" t="s">
        <v>1759</v>
      </c>
      <c r="F424" s="29" t="s">
        <v>1403</v>
      </c>
      <c r="G424" s="31" t="s">
        <v>1404</v>
      </c>
      <c r="H424" s="31" t="s">
        <v>1404</v>
      </c>
      <c r="I424" s="32" t="s">
        <v>1404</v>
      </c>
      <c r="J424" s="98" t="s">
        <v>23</v>
      </c>
      <c r="K424" s="98"/>
      <c r="L424" s="98">
        <v>1518</v>
      </c>
      <c r="M424" s="99">
        <v>1518</v>
      </c>
      <c r="N424" s="100" t="s">
        <v>1405</v>
      </c>
      <c r="O424" s="101">
        <v>25000</v>
      </c>
      <c r="P424" s="101">
        <v>2347.8260869565202</v>
      </c>
      <c r="Q424" s="102">
        <v>27300</v>
      </c>
      <c r="R424" s="102">
        <f t="shared" si="156"/>
        <v>3052.1739130434757</v>
      </c>
      <c r="S424" s="102">
        <v>0</v>
      </c>
      <c r="T424" s="102">
        <f t="shared" si="157"/>
        <v>28052.173913043476</v>
      </c>
      <c r="U424" s="102">
        <f t="shared" si="158"/>
        <v>28000</v>
      </c>
      <c r="V424" s="103" t="s">
        <v>1315</v>
      </c>
      <c r="W424" s="103" t="s">
        <v>1350</v>
      </c>
      <c r="X424" s="103" t="s">
        <v>24</v>
      </c>
      <c r="Y424" s="104">
        <v>43294</v>
      </c>
      <c r="Z424" s="105">
        <f t="shared" ref="Z424:Z431" si="159">U424</f>
        <v>28000</v>
      </c>
      <c r="AA424" s="105">
        <v>28200</v>
      </c>
      <c r="AB424" s="106"/>
    </row>
    <row r="425" spans="1:28" ht="47.25" x14ac:dyDescent="0.25">
      <c r="A425" s="27">
        <v>418</v>
      </c>
      <c r="B425" s="28" t="s">
        <v>2067</v>
      </c>
      <c r="C425" s="29" t="s">
        <v>1412</v>
      </c>
      <c r="D425" s="30" t="s">
        <v>1402</v>
      </c>
      <c r="E425" s="30" t="s">
        <v>1759</v>
      </c>
      <c r="F425" s="29" t="s">
        <v>1413</v>
      </c>
      <c r="G425" s="31" t="s">
        <v>1594</v>
      </c>
      <c r="H425" s="31" t="s">
        <v>1594</v>
      </c>
      <c r="I425" s="32" t="s">
        <v>1414</v>
      </c>
      <c r="J425" s="98" t="s">
        <v>23</v>
      </c>
      <c r="K425" s="98"/>
      <c r="L425" s="98">
        <v>1518</v>
      </c>
      <c r="M425" s="99">
        <v>1518</v>
      </c>
      <c r="N425" s="100" t="s">
        <v>1405</v>
      </c>
      <c r="O425" s="101">
        <v>25000</v>
      </c>
      <c r="P425" s="101">
        <v>2347.8260869565202</v>
      </c>
      <c r="Q425" s="102">
        <v>27300</v>
      </c>
      <c r="R425" s="102">
        <f t="shared" si="156"/>
        <v>3052.1739130434757</v>
      </c>
      <c r="S425" s="102">
        <v>0</v>
      </c>
      <c r="T425" s="102">
        <f t="shared" si="157"/>
        <v>28052.173913043476</v>
      </c>
      <c r="U425" s="102">
        <f t="shared" si="158"/>
        <v>28000</v>
      </c>
      <c r="V425" s="103" t="s">
        <v>1315</v>
      </c>
      <c r="W425" s="103" t="s">
        <v>1350</v>
      </c>
      <c r="X425" s="103" t="s">
        <v>24</v>
      </c>
      <c r="Y425" s="104">
        <v>43294</v>
      </c>
      <c r="Z425" s="105">
        <f t="shared" si="159"/>
        <v>28000</v>
      </c>
      <c r="AA425" s="105">
        <v>28200</v>
      </c>
      <c r="AB425" s="106"/>
    </row>
    <row r="426" spans="1:28" ht="47.25" x14ac:dyDescent="0.25">
      <c r="A426" s="27">
        <v>419</v>
      </c>
      <c r="B426" s="28" t="s">
        <v>2068</v>
      </c>
      <c r="C426" s="29" t="s">
        <v>1409</v>
      </c>
      <c r="D426" s="30" t="s">
        <v>1402</v>
      </c>
      <c r="E426" s="30" t="s">
        <v>1759</v>
      </c>
      <c r="F426" s="29" t="s">
        <v>1410</v>
      </c>
      <c r="G426" s="31" t="s">
        <v>1411</v>
      </c>
      <c r="H426" s="31" t="s">
        <v>1411</v>
      </c>
      <c r="I426" s="32" t="s">
        <v>1411</v>
      </c>
      <c r="J426" s="98" t="s">
        <v>23</v>
      </c>
      <c r="K426" s="98"/>
      <c r="L426" s="98">
        <v>1518</v>
      </c>
      <c r="M426" s="99">
        <v>1518</v>
      </c>
      <c r="N426" s="100" t="s">
        <v>1405</v>
      </c>
      <c r="O426" s="101">
        <v>25000</v>
      </c>
      <c r="P426" s="101">
        <v>2347.8260869565202</v>
      </c>
      <c r="Q426" s="102">
        <v>27300</v>
      </c>
      <c r="R426" s="102">
        <f t="shared" si="156"/>
        <v>3052.1739130434757</v>
      </c>
      <c r="S426" s="102">
        <v>0</v>
      </c>
      <c r="T426" s="102">
        <f t="shared" si="157"/>
        <v>28052.173913043476</v>
      </c>
      <c r="U426" s="102">
        <f t="shared" si="158"/>
        <v>28000</v>
      </c>
      <c r="V426" s="103" t="s">
        <v>1315</v>
      </c>
      <c r="W426" s="103" t="s">
        <v>1350</v>
      </c>
      <c r="X426" s="103" t="s">
        <v>35</v>
      </c>
      <c r="Y426" s="104">
        <v>43294</v>
      </c>
      <c r="Z426" s="105">
        <f t="shared" si="159"/>
        <v>28000</v>
      </c>
      <c r="AA426" s="105">
        <v>28200</v>
      </c>
      <c r="AB426" s="106"/>
    </row>
    <row r="427" spans="1:28" ht="47.25" x14ac:dyDescent="0.25">
      <c r="A427" s="27">
        <v>420</v>
      </c>
      <c r="B427" s="28" t="s">
        <v>2069</v>
      </c>
      <c r="C427" s="29" t="s">
        <v>1406</v>
      </c>
      <c r="D427" s="30" t="s">
        <v>1402</v>
      </c>
      <c r="E427" s="30" t="s">
        <v>1759</v>
      </c>
      <c r="F427" s="29" t="s">
        <v>1407</v>
      </c>
      <c r="G427" s="31" t="s">
        <v>1408</v>
      </c>
      <c r="H427" s="31" t="s">
        <v>1408</v>
      </c>
      <c r="I427" s="32" t="s">
        <v>1408</v>
      </c>
      <c r="J427" s="98" t="s">
        <v>23</v>
      </c>
      <c r="K427" s="98"/>
      <c r="L427" s="98">
        <v>1518</v>
      </c>
      <c r="M427" s="99">
        <v>1518</v>
      </c>
      <c r="N427" s="100" t="s">
        <v>1405</v>
      </c>
      <c r="O427" s="101">
        <v>25000</v>
      </c>
      <c r="P427" s="101">
        <v>2347.8260869565202</v>
      </c>
      <c r="Q427" s="102">
        <v>27300</v>
      </c>
      <c r="R427" s="102">
        <f t="shared" si="156"/>
        <v>3052.1739130434757</v>
      </c>
      <c r="S427" s="102">
        <v>0</v>
      </c>
      <c r="T427" s="102">
        <f t="shared" si="157"/>
        <v>28052.173913043476</v>
      </c>
      <c r="U427" s="102">
        <f t="shared" si="158"/>
        <v>28000</v>
      </c>
      <c r="V427" s="103" t="s">
        <v>1315</v>
      </c>
      <c r="W427" s="103" t="s">
        <v>1350</v>
      </c>
      <c r="X427" s="103" t="s">
        <v>24</v>
      </c>
      <c r="Y427" s="104">
        <v>43294</v>
      </c>
      <c r="Z427" s="105">
        <f t="shared" si="159"/>
        <v>28000</v>
      </c>
      <c r="AA427" s="105">
        <v>28200</v>
      </c>
      <c r="AB427" s="106"/>
    </row>
    <row r="428" spans="1:28" ht="33" x14ac:dyDescent="0.25">
      <c r="A428" s="27">
        <v>421</v>
      </c>
      <c r="B428" s="28" t="s">
        <v>2070</v>
      </c>
      <c r="C428" s="29" t="s">
        <v>1415</v>
      </c>
      <c r="D428" s="30" t="s">
        <v>1416</v>
      </c>
      <c r="E428" s="30" t="s">
        <v>2108</v>
      </c>
      <c r="F428" s="29" t="s">
        <v>1417</v>
      </c>
      <c r="G428" s="31" t="s">
        <v>1418</v>
      </c>
      <c r="H428" s="31" t="s">
        <v>1418</v>
      </c>
      <c r="I428" s="32" t="s">
        <v>1418</v>
      </c>
      <c r="J428" s="98" t="s">
        <v>58</v>
      </c>
      <c r="K428" s="98"/>
      <c r="L428" s="98">
        <v>1522</v>
      </c>
      <c r="M428" s="99">
        <v>1522</v>
      </c>
      <c r="N428" s="100" t="s">
        <v>1419</v>
      </c>
      <c r="O428" s="101">
        <v>14004</v>
      </c>
      <c r="P428" s="101">
        <v>1558.95652173913</v>
      </c>
      <c r="Q428" s="102">
        <v>15500</v>
      </c>
      <c r="R428" s="102">
        <f t="shared" si="156"/>
        <v>2026.6434782608692</v>
      </c>
      <c r="S428" s="102">
        <v>0</v>
      </c>
      <c r="T428" s="102">
        <f t="shared" si="157"/>
        <v>16030.643478260869</v>
      </c>
      <c r="U428" s="102">
        <f t="shared" si="158"/>
        <v>16000</v>
      </c>
      <c r="V428" s="103" t="s">
        <v>167</v>
      </c>
      <c r="W428" s="103" t="s">
        <v>1350</v>
      </c>
      <c r="X428" s="103" t="s">
        <v>24</v>
      </c>
      <c r="Y428" s="104">
        <v>43294</v>
      </c>
      <c r="Z428" s="105">
        <f t="shared" si="159"/>
        <v>16000</v>
      </c>
      <c r="AA428" s="105">
        <v>16100</v>
      </c>
      <c r="AB428" s="106"/>
    </row>
    <row r="429" spans="1:28" ht="33" x14ac:dyDescent="0.25">
      <c r="A429" s="27">
        <v>422</v>
      </c>
      <c r="B429" s="28" t="s">
        <v>2071</v>
      </c>
      <c r="C429" s="29" t="s">
        <v>1420</v>
      </c>
      <c r="D429" s="30" t="s">
        <v>1416</v>
      </c>
      <c r="E429" s="30" t="s">
        <v>2110</v>
      </c>
      <c r="F429" s="29" t="s">
        <v>1421</v>
      </c>
      <c r="G429" s="31" t="s">
        <v>1422</v>
      </c>
      <c r="H429" s="31" t="s">
        <v>1422</v>
      </c>
      <c r="I429" s="32" t="s">
        <v>1422</v>
      </c>
      <c r="J429" s="98" t="s">
        <v>23</v>
      </c>
      <c r="K429" s="98"/>
      <c r="L429" s="98">
        <v>1522</v>
      </c>
      <c r="M429" s="99">
        <v>1522</v>
      </c>
      <c r="N429" s="100" t="s">
        <v>1419</v>
      </c>
      <c r="O429" s="101">
        <v>14004</v>
      </c>
      <c r="P429" s="101">
        <v>1558.95652173913</v>
      </c>
      <c r="Q429" s="102">
        <v>15500</v>
      </c>
      <c r="R429" s="102">
        <f t="shared" si="156"/>
        <v>2026.6434782608692</v>
      </c>
      <c r="S429" s="102">
        <v>0</v>
      </c>
      <c r="T429" s="102">
        <f t="shared" si="157"/>
        <v>16030.643478260869</v>
      </c>
      <c r="U429" s="102">
        <f t="shared" si="158"/>
        <v>16000</v>
      </c>
      <c r="V429" s="103" t="s">
        <v>29</v>
      </c>
      <c r="W429" s="103" t="s">
        <v>1350</v>
      </c>
      <c r="X429" s="103" t="s">
        <v>30</v>
      </c>
      <c r="Y429" s="104">
        <v>43294</v>
      </c>
      <c r="Z429" s="105">
        <f t="shared" si="159"/>
        <v>16000</v>
      </c>
      <c r="AA429" s="105">
        <v>16100</v>
      </c>
      <c r="AB429" s="106"/>
    </row>
    <row r="430" spans="1:28" x14ac:dyDescent="0.25">
      <c r="A430" s="27">
        <v>423</v>
      </c>
      <c r="B430" s="28" t="s">
        <v>2072</v>
      </c>
      <c r="C430" s="29" t="s">
        <v>1423</v>
      </c>
      <c r="D430" s="30" t="s">
        <v>1416</v>
      </c>
      <c r="E430" s="30" t="s">
        <v>1759</v>
      </c>
      <c r="F430" s="29" t="s">
        <v>1424</v>
      </c>
      <c r="G430" s="31" t="s">
        <v>1419</v>
      </c>
      <c r="H430" s="31" t="s">
        <v>1419</v>
      </c>
      <c r="I430" s="32" t="s">
        <v>1419</v>
      </c>
      <c r="J430" s="98" t="s">
        <v>23</v>
      </c>
      <c r="K430" s="98"/>
      <c r="L430" s="98">
        <v>1522</v>
      </c>
      <c r="M430" s="99">
        <v>1522</v>
      </c>
      <c r="N430" s="100" t="s">
        <v>1419</v>
      </c>
      <c r="O430" s="101">
        <v>14004</v>
      </c>
      <c r="P430" s="101">
        <v>1558.95652173913</v>
      </c>
      <c r="Q430" s="102">
        <v>15500</v>
      </c>
      <c r="R430" s="102">
        <f t="shared" si="156"/>
        <v>2026.6434782608692</v>
      </c>
      <c r="S430" s="102">
        <v>0</v>
      </c>
      <c r="T430" s="102">
        <f t="shared" si="157"/>
        <v>16030.643478260869</v>
      </c>
      <c r="U430" s="102">
        <f t="shared" si="158"/>
        <v>16000</v>
      </c>
      <c r="V430" s="103" t="s">
        <v>1315</v>
      </c>
      <c r="W430" s="103" t="s">
        <v>1350</v>
      </c>
      <c r="X430" s="103" t="s">
        <v>31</v>
      </c>
      <c r="Y430" s="104">
        <v>43294</v>
      </c>
      <c r="Z430" s="105">
        <f t="shared" si="159"/>
        <v>16000</v>
      </c>
      <c r="AA430" s="105">
        <v>16100</v>
      </c>
      <c r="AB430" s="106"/>
    </row>
    <row r="431" spans="1:28" s="90" customFormat="1" x14ac:dyDescent="0.25">
      <c r="A431" s="27">
        <v>424</v>
      </c>
      <c r="B431" s="28" t="s">
        <v>2073</v>
      </c>
      <c r="C431" s="29" t="s">
        <v>1425</v>
      </c>
      <c r="D431" s="30" t="s">
        <v>1426</v>
      </c>
      <c r="E431" s="30" t="s">
        <v>1759</v>
      </c>
      <c r="F431" s="29" t="s">
        <v>1427</v>
      </c>
      <c r="G431" s="31" t="s">
        <v>1428</v>
      </c>
      <c r="H431" s="31" t="s">
        <v>1428</v>
      </c>
      <c r="I431" s="32" t="s">
        <v>1428</v>
      </c>
      <c r="J431" s="98" t="s">
        <v>23</v>
      </c>
      <c r="K431" s="98"/>
      <c r="L431" s="98">
        <v>1535</v>
      </c>
      <c r="M431" s="99">
        <v>1535</v>
      </c>
      <c r="N431" s="100" t="s">
        <v>1429</v>
      </c>
      <c r="O431" s="101">
        <v>94000</v>
      </c>
      <c r="P431" s="101">
        <v>8765.2173913043498</v>
      </c>
      <c r="Q431" s="102">
        <v>102000</v>
      </c>
      <c r="R431" s="102">
        <f t="shared" ref="R431" si="160">+P431/1800000*2340000</f>
        <v>11394.782608695656</v>
      </c>
      <c r="S431" s="102">
        <v>0</v>
      </c>
      <c r="T431" s="102">
        <f t="shared" ref="T431" si="161">+O431+R431+S431</f>
        <v>105394.78260869565</v>
      </c>
      <c r="U431" s="102">
        <f t="shared" ref="U431" si="162">ROUNDDOWN(T431,-2)</f>
        <v>105300</v>
      </c>
      <c r="V431" s="103" t="s">
        <v>1315</v>
      </c>
      <c r="W431" s="103" t="s">
        <v>1350</v>
      </c>
      <c r="X431" s="103" t="s">
        <v>24</v>
      </c>
      <c r="Y431" s="104">
        <v>43294</v>
      </c>
      <c r="Z431" s="105">
        <f t="shared" si="159"/>
        <v>105300</v>
      </c>
      <c r="AA431" s="105">
        <v>106000</v>
      </c>
      <c r="AB431" s="106"/>
    </row>
    <row r="432" spans="1:28" ht="33" x14ac:dyDescent="0.25">
      <c r="A432" s="27">
        <v>425</v>
      </c>
      <c r="B432" s="28" t="s">
        <v>2074</v>
      </c>
      <c r="C432" s="29" t="s">
        <v>1430</v>
      </c>
      <c r="D432" s="30" t="s">
        <v>1431</v>
      </c>
      <c r="E432" s="30" t="s">
        <v>1759</v>
      </c>
      <c r="F432" s="29" t="s">
        <v>1432</v>
      </c>
      <c r="G432" s="31" t="s">
        <v>1595</v>
      </c>
      <c r="H432" s="31" t="s">
        <v>1595</v>
      </c>
      <c r="I432" s="32" t="s">
        <v>1433</v>
      </c>
      <c r="J432" s="98" t="s">
        <v>58</v>
      </c>
      <c r="K432" s="98"/>
      <c r="L432" s="98">
        <v>1588</v>
      </c>
      <c r="M432" s="99">
        <v>1588</v>
      </c>
      <c r="N432" s="100" t="s">
        <v>1434</v>
      </c>
      <c r="O432" s="101">
        <v>40000</v>
      </c>
      <c r="P432" s="101">
        <v>3756.52173913043</v>
      </c>
      <c r="Q432" s="102">
        <v>43700</v>
      </c>
      <c r="R432" s="102">
        <f t="shared" ref="R432:R440" si="163">+P432/1800000*2340000</f>
        <v>4883.4782608695587</v>
      </c>
      <c r="S432" s="102">
        <v>0</v>
      </c>
      <c r="T432" s="102">
        <f t="shared" ref="T432:T440" si="164">+O432+R432+S432</f>
        <v>44883.47826086956</v>
      </c>
      <c r="U432" s="102">
        <f t="shared" ref="U432:U440" si="165">ROUNDDOWN(T432,-2)</f>
        <v>44800</v>
      </c>
      <c r="V432" s="103" t="s">
        <v>1315</v>
      </c>
      <c r="W432" s="103" t="s">
        <v>1350</v>
      </c>
      <c r="X432" s="103" t="s">
        <v>24</v>
      </c>
      <c r="Y432" s="104">
        <v>43294</v>
      </c>
      <c r="Z432" s="105">
        <f t="shared" ref="Z432:Z436" si="166">U432</f>
        <v>44800</v>
      </c>
      <c r="AA432" s="105">
        <v>45100</v>
      </c>
      <c r="AB432" s="106"/>
    </row>
    <row r="433" spans="1:28" x14ac:dyDescent="0.25">
      <c r="A433" s="27">
        <v>426</v>
      </c>
      <c r="B433" s="28" t="s">
        <v>2075</v>
      </c>
      <c r="C433" s="29" t="s">
        <v>1435</v>
      </c>
      <c r="D433" s="30" t="s">
        <v>1436</v>
      </c>
      <c r="E433" s="30" t="s">
        <v>1759</v>
      </c>
      <c r="F433" s="29" t="s">
        <v>1437</v>
      </c>
      <c r="G433" s="31" t="s">
        <v>1596</v>
      </c>
      <c r="H433" s="31" t="s">
        <v>1596</v>
      </c>
      <c r="I433" s="32" t="s">
        <v>1438</v>
      </c>
      <c r="J433" s="98" t="s">
        <v>23</v>
      </c>
      <c r="K433" s="98"/>
      <c r="L433" s="98">
        <v>1589</v>
      </c>
      <c r="M433" s="99">
        <v>1589</v>
      </c>
      <c r="N433" s="100" t="s">
        <v>1439</v>
      </c>
      <c r="O433" s="101">
        <v>35000</v>
      </c>
      <c r="P433" s="101">
        <v>3286.95652173913</v>
      </c>
      <c r="Q433" s="102">
        <v>38200</v>
      </c>
      <c r="R433" s="102">
        <f t="shared" si="163"/>
        <v>4273.0434782608691</v>
      </c>
      <c r="S433" s="102">
        <v>0</v>
      </c>
      <c r="T433" s="102">
        <f t="shared" si="164"/>
        <v>39273.043478260872</v>
      </c>
      <c r="U433" s="102">
        <f t="shared" si="165"/>
        <v>39200</v>
      </c>
      <c r="V433" s="103" t="s">
        <v>1315</v>
      </c>
      <c r="W433" s="103" t="s">
        <v>1350</v>
      </c>
      <c r="X433" s="103" t="s">
        <v>24</v>
      </c>
      <c r="Y433" s="104">
        <v>43294</v>
      </c>
      <c r="Z433" s="105">
        <f t="shared" si="166"/>
        <v>39200</v>
      </c>
      <c r="AA433" s="105">
        <v>39500</v>
      </c>
      <c r="AB433" s="106"/>
    </row>
    <row r="434" spans="1:28" ht="33" x14ac:dyDescent="0.25">
      <c r="A434" s="27">
        <v>427</v>
      </c>
      <c r="B434" s="28" t="s">
        <v>2076</v>
      </c>
      <c r="C434" s="29" t="s">
        <v>1448</v>
      </c>
      <c r="D434" s="30" t="s">
        <v>1440</v>
      </c>
      <c r="E434" s="30" t="s">
        <v>1759</v>
      </c>
      <c r="F434" s="29" t="s">
        <v>1449</v>
      </c>
      <c r="G434" s="31" t="s">
        <v>1450</v>
      </c>
      <c r="H434" s="31" t="s">
        <v>1450</v>
      </c>
      <c r="I434" s="32" t="s">
        <v>1450</v>
      </c>
      <c r="J434" s="98" t="s">
        <v>58</v>
      </c>
      <c r="K434" s="98"/>
      <c r="L434" s="98">
        <v>1602</v>
      </c>
      <c r="M434" s="99">
        <v>1602</v>
      </c>
      <c r="N434" s="100" t="s">
        <v>1441</v>
      </c>
      <c r="O434" s="101">
        <v>40000</v>
      </c>
      <c r="P434" s="101">
        <v>3756.52173913043</v>
      </c>
      <c r="Q434" s="102">
        <v>43700</v>
      </c>
      <c r="R434" s="102">
        <f t="shared" si="163"/>
        <v>4883.4782608695587</v>
      </c>
      <c r="S434" s="102">
        <v>0</v>
      </c>
      <c r="T434" s="102">
        <f t="shared" si="164"/>
        <v>44883.47826086956</v>
      </c>
      <c r="U434" s="102">
        <f t="shared" si="165"/>
        <v>44800</v>
      </c>
      <c r="V434" s="103" t="s">
        <v>1315</v>
      </c>
      <c r="W434" s="103" t="s">
        <v>1350</v>
      </c>
      <c r="X434" s="103" t="s">
        <v>24</v>
      </c>
      <c r="Y434" s="104">
        <v>43294</v>
      </c>
      <c r="Z434" s="105">
        <f t="shared" si="166"/>
        <v>44800</v>
      </c>
      <c r="AA434" s="105">
        <v>45100</v>
      </c>
      <c r="AB434" s="106"/>
    </row>
    <row r="435" spans="1:28" ht="33" x14ac:dyDescent="0.25">
      <c r="A435" s="27">
        <v>428</v>
      </c>
      <c r="B435" s="28" t="s">
        <v>2077</v>
      </c>
      <c r="C435" s="29" t="s">
        <v>1445</v>
      </c>
      <c r="D435" s="30" t="s">
        <v>1440</v>
      </c>
      <c r="E435" s="30" t="s">
        <v>1759</v>
      </c>
      <c r="F435" s="29" t="s">
        <v>1446</v>
      </c>
      <c r="G435" s="31" t="s">
        <v>1447</v>
      </c>
      <c r="H435" s="31" t="s">
        <v>1447</v>
      </c>
      <c r="I435" s="32" t="s">
        <v>1447</v>
      </c>
      <c r="J435" s="98" t="s">
        <v>58</v>
      </c>
      <c r="K435" s="98"/>
      <c r="L435" s="98">
        <v>1602</v>
      </c>
      <c r="M435" s="99">
        <v>1602</v>
      </c>
      <c r="N435" s="100" t="s">
        <v>1441</v>
      </c>
      <c r="O435" s="101">
        <v>40000</v>
      </c>
      <c r="P435" s="101">
        <v>3756.52173913043</v>
      </c>
      <c r="Q435" s="102">
        <v>43700</v>
      </c>
      <c r="R435" s="102">
        <f t="shared" si="163"/>
        <v>4883.4782608695587</v>
      </c>
      <c r="S435" s="102">
        <v>0</v>
      </c>
      <c r="T435" s="102">
        <f t="shared" si="164"/>
        <v>44883.47826086956</v>
      </c>
      <c r="U435" s="102">
        <f t="shared" si="165"/>
        <v>44800</v>
      </c>
      <c r="V435" s="103" t="s">
        <v>1315</v>
      </c>
      <c r="W435" s="103" t="s">
        <v>1350</v>
      </c>
      <c r="X435" s="103" t="s">
        <v>24</v>
      </c>
      <c r="Y435" s="104">
        <v>43294</v>
      </c>
      <c r="Z435" s="105">
        <f t="shared" si="166"/>
        <v>44800</v>
      </c>
      <c r="AA435" s="105">
        <v>45100</v>
      </c>
      <c r="AB435" s="106"/>
    </row>
    <row r="436" spans="1:28" ht="33" x14ac:dyDescent="0.25">
      <c r="A436" s="27">
        <v>429</v>
      </c>
      <c r="B436" s="28" t="s">
        <v>2078</v>
      </c>
      <c r="C436" s="29" t="s">
        <v>1442</v>
      </c>
      <c r="D436" s="30" t="s">
        <v>1440</v>
      </c>
      <c r="E436" s="30" t="s">
        <v>1759</v>
      </c>
      <c r="F436" s="29" t="s">
        <v>1443</v>
      </c>
      <c r="G436" s="31" t="s">
        <v>1444</v>
      </c>
      <c r="H436" s="31" t="s">
        <v>1444</v>
      </c>
      <c r="I436" s="32" t="s">
        <v>1444</v>
      </c>
      <c r="J436" s="98" t="s">
        <v>58</v>
      </c>
      <c r="K436" s="98"/>
      <c r="L436" s="98">
        <v>1602</v>
      </c>
      <c r="M436" s="99">
        <v>1602</v>
      </c>
      <c r="N436" s="100" t="s">
        <v>1441</v>
      </c>
      <c r="O436" s="101">
        <v>40000</v>
      </c>
      <c r="P436" s="101">
        <v>3756.52173913043</v>
      </c>
      <c r="Q436" s="102">
        <v>43700</v>
      </c>
      <c r="R436" s="102">
        <f t="shared" si="163"/>
        <v>4883.4782608695587</v>
      </c>
      <c r="S436" s="102">
        <v>0</v>
      </c>
      <c r="T436" s="102">
        <f t="shared" si="164"/>
        <v>44883.47826086956</v>
      </c>
      <c r="U436" s="102">
        <f t="shared" si="165"/>
        <v>44800</v>
      </c>
      <c r="V436" s="103" t="s">
        <v>1315</v>
      </c>
      <c r="W436" s="103" t="s">
        <v>1350</v>
      </c>
      <c r="X436" s="103" t="s">
        <v>24</v>
      </c>
      <c r="Y436" s="104">
        <v>43294</v>
      </c>
      <c r="Z436" s="105">
        <f t="shared" si="166"/>
        <v>44800</v>
      </c>
      <c r="AA436" s="105">
        <v>45100</v>
      </c>
      <c r="AB436" s="106"/>
    </row>
    <row r="437" spans="1:28" ht="33" x14ac:dyDescent="0.25">
      <c r="A437" s="27">
        <v>430</v>
      </c>
      <c r="B437" s="28" t="s">
        <v>2079</v>
      </c>
      <c r="C437" s="29" t="s">
        <v>1451</v>
      </c>
      <c r="D437" s="30" t="s">
        <v>1452</v>
      </c>
      <c r="E437" s="30" t="s">
        <v>1759</v>
      </c>
      <c r="F437" s="29" t="s">
        <v>1453</v>
      </c>
      <c r="G437" s="31" t="s">
        <v>1454</v>
      </c>
      <c r="H437" s="31" t="s">
        <v>1454</v>
      </c>
      <c r="I437" s="32" t="s">
        <v>1454</v>
      </c>
      <c r="J437" s="98" t="s">
        <v>58</v>
      </c>
      <c r="K437" s="98"/>
      <c r="L437" s="98">
        <v>1609</v>
      </c>
      <c r="M437" s="99">
        <v>1609</v>
      </c>
      <c r="N437" s="100" t="s">
        <v>1455</v>
      </c>
      <c r="O437" s="101">
        <v>25444</v>
      </c>
      <c r="P437" s="101">
        <v>2435.47826086956</v>
      </c>
      <c r="Q437" s="102">
        <v>27800</v>
      </c>
      <c r="R437" s="102">
        <f t="shared" si="163"/>
        <v>3166.1217391304281</v>
      </c>
      <c r="S437" s="102">
        <v>0</v>
      </c>
      <c r="T437" s="102">
        <f t="shared" si="164"/>
        <v>28610.121739130427</v>
      </c>
      <c r="U437" s="102">
        <f t="shared" si="165"/>
        <v>28600</v>
      </c>
      <c r="V437" s="103" t="s">
        <v>1315</v>
      </c>
      <c r="W437" s="103" t="s">
        <v>1350</v>
      </c>
      <c r="X437" s="103" t="s">
        <v>24</v>
      </c>
      <c r="Y437" s="104">
        <v>43294</v>
      </c>
      <c r="Z437" s="105">
        <f t="shared" ref="Z437:Z442" si="167">U437</f>
        <v>28600</v>
      </c>
      <c r="AA437" s="105">
        <v>28700</v>
      </c>
      <c r="AB437" s="106"/>
    </row>
    <row r="438" spans="1:28" x14ac:dyDescent="0.25">
      <c r="A438" s="27">
        <v>431</v>
      </c>
      <c r="B438" s="28" t="s">
        <v>2080</v>
      </c>
      <c r="C438" s="29" t="s">
        <v>1456</v>
      </c>
      <c r="D438" s="30" t="s">
        <v>1457</v>
      </c>
      <c r="E438" s="30" t="s">
        <v>1759</v>
      </c>
      <c r="F438" s="29" t="s">
        <v>1458</v>
      </c>
      <c r="G438" s="31" t="s">
        <v>1459</v>
      </c>
      <c r="H438" s="31" t="s">
        <v>1459</v>
      </c>
      <c r="I438" s="32" t="s">
        <v>1459</v>
      </c>
      <c r="J438" s="98" t="s">
        <v>23</v>
      </c>
      <c r="K438" s="98"/>
      <c r="L438" s="98">
        <v>1615</v>
      </c>
      <c r="M438" s="99">
        <v>1615</v>
      </c>
      <c r="N438" s="100" t="s">
        <v>1460</v>
      </c>
      <c r="O438" s="101">
        <v>6000</v>
      </c>
      <c r="P438" s="101">
        <v>469.56521739130397</v>
      </c>
      <c r="Q438" s="102">
        <v>6400</v>
      </c>
      <c r="R438" s="102">
        <f t="shared" si="163"/>
        <v>610.43478260869517</v>
      </c>
      <c r="S438" s="102">
        <v>0</v>
      </c>
      <c r="T438" s="102">
        <f t="shared" si="164"/>
        <v>6610.4347826086951</v>
      </c>
      <c r="U438" s="102">
        <f t="shared" si="165"/>
        <v>6600</v>
      </c>
      <c r="V438" s="103" t="s">
        <v>1315</v>
      </c>
      <c r="W438" s="103" t="s">
        <v>1350</v>
      </c>
      <c r="X438" s="103" t="s">
        <v>31</v>
      </c>
      <c r="Y438" s="104">
        <v>43294</v>
      </c>
      <c r="Z438" s="105">
        <f t="shared" si="167"/>
        <v>6600</v>
      </c>
      <c r="AA438" s="105">
        <v>6600</v>
      </c>
      <c r="AB438" s="106"/>
    </row>
    <row r="439" spans="1:28" x14ac:dyDescent="0.25">
      <c r="A439" s="27">
        <v>432</v>
      </c>
      <c r="B439" s="28" t="s">
        <v>2081</v>
      </c>
      <c r="C439" s="29" t="s">
        <v>1463</v>
      </c>
      <c r="D439" s="30" t="s">
        <v>1461</v>
      </c>
      <c r="E439" s="30" t="s">
        <v>1759</v>
      </c>
      <c r="F439" s="29" t="s">
        <v>1464</v>
      </c>
      <c r="G439" s="31" t="s">
        <v>1465</v>
      </c>
      <c r="H439" s="31" t="s">
        <v>1465</v>
      </c>
      <c r="I439" s="32" t="s">
        <v>1465</v>
      </c>
      <c r="J439" s="98" t="s">
        <v>23</v>
      </c>
      <c r="K439" s="98"/>
      <c r="L439" s="98">
        <v>1616</v>
      </c>
      <c r="M439" s="99">
        <v>1616</v>
      </c>
      <c r="N439" s="100" t="s">
        <v>1462</v>
      </c>
      <c r="O439" s="101">
        <v>6000</v>
      </c>
      <c r="P439" s="101">
        <v>469.56521739130397</v>
      </c>
      <c r="Q439" s="102">
        <v>6400</v>
      </c>
      <c r="R439" s="102">
        <f t="shared" si="163"/>
        <v>610.43478260869517</v>
      </c>
      <c r="S439" s="102">
        <v>0</v>
      </c>
      <c r="T439" s="102">
        <f t="shared" si="164"/>
        <v>6610.4347826086951</v>
      </c>
      <c r="U439" s="102">
        <f t="shared" si="165"/>
        <v>6600</v>
      </c>
      <c r="V439" s="103" t="s">
        <v>1315</v>
      </c>
      <c r="W439" s="103" t="s">
        <v>1350</v>
      </c>
      <c r="X439" s="103" t="s">
        <v>31</v>
      </c>
      <c r="Y439" s="104">
        <v>43294</v>
      </c>
      <c r="Z439" s="105">
        <f t="shared" si="167"/>
        <v>6600</v>
      </c>
      <c r="AA439" s="105">
        <v>6600</v>
      </c>
      <c r="AB439" s="106"/>
    </row>
    <row r="440" spans="1:28" ht="33" x14ac:dyDescent="0.25">
      <c r="A440" s="27">
        <v>433</v>
      </c>
      <c r="B440" s="28" t="s">
        <v>2082</v>
      </c>
      <c r="C440" s="29" t="s">
        <v>1466</v>
      </c>
      <c r="D440" s="30" t="s">
        <v>1467</v>
      </c>
      <c r="E440" s="30" t="s">
        <v>1759</v>
      </c>
      <c r="F440" s="29" t="s">
        <v>1468</v>
      </c>
      <c r="G440" s="31" t="s">
        <v>1469</v>
      </c>
      <c r="H440" s="31" t="s">
        <v>1469</v>
      </c>
      <c r="I440" s="32" t="s">
        <v>1469</v>
      </c>
      <c r="J440" s="98" t="s">
        <v>23</v>
      </c>
      <c r="K440" s="98"/>
      <c r="L440" s="98">
        <v>1617</v>
      </c>
      <c r="M440" s="99">
        <v>1617</v>
      </c>
      <c r="N440" s="100" t="s">
        <v>1470</v>
      </c>
      <c r="O440" s="101">
        <v>6000</v>
      </c>
      <c r="P440" s="101">
        <v>469.56521739130397</v>
      </c>
      <c r="Q440" s="102">
        <v>6400</v>
      </c>
      <c r="R440" s="102">
        <f t="shared" si="163"/>
        <v>610.43478260869517</v>
      </c>
      <c r="S440" s="102">
        <v>0</v>
      </c>
      <c r="T440" s="102">
        <f t="shared" si="164"/>
        <v>6610.4347826086951</v>
      </c>
      <c r="U440" s="102">
        <f t="shared" si="165"/>
        <v>6600</v>
      </c>
      <c r="V440" s="103" t="s">
        <v>1315</v>
      </c>
      <c r="W440" s="103" t="s">
        <v>1350</v>
      </c>
      <c r="X440" s="103" t="s">
        <v>31</v>
      </c>
      <c r="Y440" s="104">
        <v>43294</v>
      </c>
      <c r="Z440" s="105">
        <f t="shared" si="167"/>
        <v>6600</v>
      </c>
      <c r="AA440" s="105">
        <v>6600</v>
      </c>
      <c r="AB440" s="106"/>
    </row>
    <row r="441" spans="1:28" x14ac:dyDescent="0.25">
      <c r="A441" s="27">
        <v>434</v>
      </c>
      <c r="B441" s="28" t="s">
        <v>2083</v>
      </c>
      <c r="C441" s="29" t="s">
        <v>1473</v>
      </c>
      <c r="D441" s="30" t="s">
        <v>1474</v>
      </c>
      <c r="E441" s="30" t="s">
        <v>1771</v>
      </c>
      <c r="F441" s="29" t="s">
        <v>1475</v>
      </c>
      <c r="G441" s="31" t="s">
        <v>1476</v>
      </c>
      <c r="H441" s="31" t="s">
        <v>1476</v>
      </c>
      <c r="I441" s="32" t="s">
        <v>1476</v>
      </c>
      <c r="J441" s="98" t="s">
        <v>58</v>
      </c>
      <c r="K441" s="98"/>
      <c r="L441" s="98">
        <v>1630</v>
      </c>
      <c r="M441" s="99">
        <v>1630</v>
      </c>
      <c r="N441" s="100" t="s">
        <v>1477</v>
      </c>
      <c r="O441" s="101">
        <v>45000</v>
      </c>
      <c r="P441" s="101">
        <v>10486.956521739099</v>
      </c>
      <c r="Q441" s="102">
        <v>55400</v>
      </c>
      <c r="R441" s="102">
        <f t="shared" ref="R441:R444" si="168">+P441/1800000*2340000</f>
        <v>13633.043478260828</v>
      </c>
      <c r="S441" s="102">
        <v>0</v>
      </c>
      <c r="T441" s="102">
        <f t="shared" ref="T441:T444" si="169">+O441+R441+S441</f>
        <v>58633.043478260828</v>
      </c>
      <c r="U441" s="102">
        <f t="shared" ref="U441:U444" si="170">ROUNDDOWN(T441,-2)</f>
        <v>58600</v>
      </c>
      <c r="V441" s="103" t="s">
        <v>1471</v>
      </c>
      <c r="W441" s="103" t="s">
        <v>1472</v>
      </c>
      <c r="X441" s="103" t="s">
        <v>24</v>
      </c>
      <c r="Y441" s="104">
        <v>43294</v>
      </c>
      <c r="Z441" s="105">
        <f t="shared" si="167"/>
        <v>58600</v>
      </c>
      <c r="AA441" s="105">
        <v>59300</v>
      </c>
      <c r="AB441" s="106"/>
    </row>
    <row r="442" spans="1:28" x14ac:dyDescent="0.25">
      <c r="A442" s="27">
        <v>435</v>
      </c>
      <c r="B442" s="28" t="s">
        <v>2084</v>
      </c>
      <c r="C442" s="29" t="s">
        <v>1478</v>
      </c>
      <c r="D442" s="30" t="s">
        <v>1479</v>
      </c>
      <c r="E442" s="30" t="s">
        <v>1771</v>
      </c>
      <c r="F442" s="29" t="s">
        <v>1480</v>
      </c>
      <c r="G442" s="31" t="s">
        <v>1481</v>
      </c>
      <c r="H442" s="31" t="s">
        <v>1481</v>
      </c>
      <c r="I442" s="32" t="s">
        <v>1481</v>
      </c>
      <c r="J442" s="98" t="s">
        <v>58</v>
      </c>
      <c r="K442" s="98"/>
      <c r="L442" s="98">
        <v>1635</v>
      </c>
      <c r="M442" s="99">
        <v>1635</v>
      </c>
      <c r="N442" s="100" t="s">
        <v>1482</v>
      </c>
      <c r="O442" s="101">
        <v>45000</v>
      </c>
      <c r="P442" s="101">
        <v>10486.956521739099</v>
      </c>
      <c r="Q442" s="102">
        <v>55400</v>
      </c>
      <c r="R442" s="102">
        <f t="shared" si="168"/>
        <v>13633.043478260828</v>
      </c>
      <c r="S442" s="102">
        <v>0</v>
      </c>
      <c r="T442" s="102">
        <f t="shared" si="169"/>
        <v>58633.043478260828</v>
      </c>
      <c r="U442" s="102">
        <f t="shared" si="170"/>
        <v>58600</v>
      </c>
      <c r="V442" s="103" t="s">
        <v>1471</v>
      </c>
      <c r="W442" s="103" t="s">
        <v>1472</v>
      </c>
      <c r="X442" s="103" t="s">
        <v>24</v>
      </c>
      <c r="Y442" s="104">
        <v>43294</v>
      </c>
      <c r="Z442" s="105">
        <f t="shared" si="167"/>
        <v>58600</v>
      </c>
      <c r="AA442" s="105">
        <v>59300</v>
      </c>
      <c r="AB442" s="106"/>
    </row>
    <row r="443" spans="1:28" x14ac:dyDescent="0.25">
      <c r="A443" s="27">
        <v>436</v>
      </c>
      <c r="B443" s="28" t="s">
        <v>2085</v>
      </c>
      <c r="C443" s="29" t="s">
        <v>1483</v>
      </c>
      <c r="D443" s="30" t="s">
        <v>1484</v>
      </c>
      <c r="E443" s="30" t="s">
        <v>1771</v>
      </c>
      <c r="F443" s="29" t="s">
        <v>1485</v>
      </c>
      <c r="G443" s="31" t="s">
        <v>1486</v>
      </c>
      <c r="H443" s="31" t="s">
        <v>1486</v>
      </c>
      <c r="I443" s="32" t="s">
        <v>1486</v>
      </c>
      <c r="J443" s="98" t="s">
        <v>58</v>
      </c>
      <c r="K443" s="98"/>
      <c r="L443" s="98">
        <v>1658</v>
      </c>
      <c r="M443" s="99">
        <v>1658</v>
      </c>
      <c r="N443" s="100" t="s">
        <v>1487</v>
      </c>
      <c r="O443" s="101">
        <v>50000</v>
      </c>
      <c r="P443" s="101">
        <v>11739.130434782601</v>
      </c>
      <c r="Q443" s="102">
        <v>61700</v>
      </c>
      <c r="R443" s="102">
        <f t="shared" si="168"/>
        <v>15260.869565217381</v>
      </c>
      <c r="S443" s="102">
        <v>0</v>
      </c>
      <c r="T443" s="102">
        <f t="shared" si="169"/>
        <v>65260.869565217377</v>
      </c>
      <c r="U443" s="102">
        <f t="shared" si="170"/>
        <v>65200</v>
      </c>
      <c r="V443" s="103" t="s">
        <v>1471</v>
      </c>
      <c r="W443" s="103" t="s">
        <v>1472</v>
      </c>
      <c r="X443" s="103" t="s">
        <v>22</v>
      </c>
      <c r="Y443" s="104">
        <v>43294</v>
      </c>
      <c r="Z443" s="105">
        <f t="shared" ref="Z443:Z447" si="171">U443</f>
        <v>65200</v>
      </c>
      <c r="AA443" s="105">
        <v>66100</v>
      </c>
      <c r="AB443" s="106"/>
    </row>
    <row r="444" spans="1:28" x14ac:dyDescent="0.25">
      <c r="A444" s="27">
        <v>437</v>
      </c>
      <c r="B444" s="28" t="s">
        <v>2086</v>
      </c>
      <c r="C444" s="29" t="s">
        <v>1488</v>
      </c>
      <c r="D444" s="30" t="s">
        <v>1489</v>
      </c>
      <c r="E444" s="30" t="s">
        <v>1771</v>
      </c>
      <c r="F444" s="29" t="s">
        <v>1490</v>
      </c>
      <c r="G444" s="31" t="s">
        <v>1491</v>
      </c>
      <c r="H444" s="31" t="s">
        <v>1491</v>
      </c>
      <c r="I444" s="32" t="s">
        <v>1491</v>
      </c>
      <c r="J444" s="98" t="s">
        <v>58</v>
      </c>
      <c r="K444" s="98"/>
      <c r="L444" s="98">
        <v>1661</v>
      </c>
      <c r="M444" s="99">
        <v>1661</v>
      </c>
      <c r="N444" s="100" t="s">
        <v>1492</v>
      </c>
      <c r="O444" s="101">
        <v>45000</v>
      </c>
      <c r="P444" s="101">
        <v>10486.956521739099</v>
      </c>
      <c r="Q444" s="102">
        <v>55400</v>
      </c>
      <c r="R444" s="102">
        <f t="shared" si="168"/>
        <v>13633.043478260828</v>
      </c>
      <c r="S444" s="102">
        <v>0</v>
      </c>
      <c r="T444" s="102">
        <f t="shared" si="169"/>
        <v>58633.043478260828</v>
      </c>
      <c r="U444" s="102">
        <f t="shared" si="170"/>
        <v>58600</v>
      </c>
      <c r="V444" s="103" t="s">
        <v>1471</v>
      </c>
      <c r="W444" s="103" t="s">
        <v>1472</v>
      </c>
      <c r="X444" s="103" t="s">
        <v>24</v>
      </c>
      <c r="Y444" s="104">
        <v>43294</v>
      </c>
      <c r="Z444" s="105">
        <f t="shared" si="171"/>
        <v>58600</v>
      </c>
      <c r="AA444" s="105">
        <v>59300</v>
      </c>
      <c r="AB444" s="106"/>
    </row>
    <row r="445" spans="1:28" ht="33" x14ac:dyDescent="0.25">
      <c r="A445" s="27">
        <v>438</v>
      </c>
      <c r="B445" s="28" t="s">
        <v>2087</v>
      </c>
      <c r="C445" s="29" t="s">
        <v>1493</v>
      </c>
      <c r="D445" s="30" t="s">
        <v>1494</v>
      </c>
      <c r="E445" s="30" t="s">
        <v>2109</v>
      </c>
      <c r="F445" s="29" t="s">
        <v>1495</v>
      </c>
      <c r="G445" s="31" t="s">
        <v>1496</v>
      </c>
      <c r="H445" s="31" t="s">
        <v>1496</v>
      </c>
      <c r="I445" s="32" t="s">
        <v>1496</v>
      </c>
      <c r="J445" s="98" t="s">
        <v>58</v>
      </c>
      <c r="K445" s="98"/>
      <c r="L445" s="98">
        <v>1680</v>
      </c>
      <c r="M445" s="99">
        <v>1680</v>
      </c>
      <c r="N445" s="100" t="s">
        <v>1497</v>
      </c>
      <c r="O445" s="101">
        <v>55000</v>
      </c>
      <c r="P445" s="101">
        <v>12834.782608695699</v>
      </c>
      <c r="Q445" s="102">
        <v>67800</v>
      </c>
      <c r="R445" s="102">
        <f t="shared" ref="R445:R452" si="172">+P445/1800000*2340000</f>
        <v>16685.21739130441</v>
      </c>
      <c r="S445" s="102">
        <v>0</v>
      </c>
      <c r="T445" s="102">
        <f t="shared" ref="T445:T452" si="173">+O445+R445+S445</f>
        <v>71685.21739130441</v>
      </c>
      <c r="U445" s="102">
        <f t="shared" ref="U445:U452" si="174">ROUNDDOWN(T445,-2)</f>
        <v>71600</v>
      </c>
      <c r="V445" s="103" t="s">
        <v>37</v>
      </c>
      <c r="W445" s="103" t="s">
        <v>1472</v>
      </c>
      <c r="X445" s="103" t="s">
        <v>24</v>
      </c>
      <c r="Y445" s="104">
        <v>43294</v>
      </c>
      <c r="Z445" s="105">
        <f t="shared" si="171"/>
        <v>71600</v>
      </c>
      <c r="AA445" s="105">
        <v>72600</v>
      </c>
      <c r="AB445" s="106"/>
    </row>
    <row r="446" spans="1:28" ht="33" x14ac:dyDescent="0.25">
      <c r="A446" s="27">
        <v>439</v>
      </c>
      <c r="B446" s="28" t="s">
        <v>2088</v>
      </c>
      <c r="C446" s="29" t="s">
        <v>1498</v>
      </c>
      <c r="D446" s="30" t="s">
        <v>1494</v>
      </c>
      <c r="E446" s="30" t="s">
        <v>1771</v>
      </c>
      <c r="F446" s="29" t="s">
        <v>1499</v>
      </c>
      <c r="G446" s="31" t="s">
        <v>1497</v>
      </c>
      <c r="H446" s="31" t="s">
        <v>1497</v>
      </c>
      <c r="I446" s="32" t="s">
        <v>1497</v>
      </c>
      <c r="J446" s="98" t="s">
        <v>58</v>
      </c>
      <c r="K446" s="98"/>
      <c r="L446" s="98">
        <v>1680</v>
      </c>
      <c r="M446" s="99">
        <v>1680</v>
      </c>
      <c r="N446" s="100" t="s">
        <v>1497</v>
      </c>
      <c r="O446" s="101">
        <v>55000</v>
      </c>
      <c r="P446" s="101">
        <v>12834.782608695699</v>
      </c>
      <c r="Q446" s="102">
        <v>67800</v>
      </c>
      <c r="R446" s="102">
        <f t="shared" si="172"/>
        <v>16685.21739130441</v>
      </c>
      <c r="S446" s="102">
        <v>0</v>
      </c>
      <c r="T446" s="102">
        <f t="shared" si="173"/>
        <v>71685.21739130441</v>
      </c>
      <c r="U446" s="102">
        <f t="shared" si="174"/>
        <v>71600</v>
      </c>
      <c r="V446" s="103" t="s">
        <v>1471</v>
      </c>
      <c r="W446" s="103" t="s">
        <v>1472</v>
      </c>
      <c r="X446" s="103" t="s">
        <v>24</v>
      </c>
      <c r="Y446" s="104">
        <v>43294</v>
      </c>
      <c r="Z446" s="105">
        <f t="shared" si="171"/>
        <v>71600</v>
      </c>
      <c r="AA446" s="105">
        <v>72600</v>
      </c>
      <c r="AB446" s="106"/>
    </row>
    <row r="447" spans="1:28" ht="33" x14ac:dyDescent="0.25">
      <c r="A447" s="27">
        <v>440</v>
      </c>
      <c r="B447" s="28" t="s">
        <v>2089</v>
      </c>
      <c r="C447" s="29" t="s">
        <v>1500</v>
      </c>
      <c r="D447" s="30" t="s">
        <v>1501</v>
      </c>
      <c r="E447" s="30" t="s">
        <v>1771</v>
      </c>
      <c r="F447" s="29" t="s">
        <v>1502</v>
      </c>
      <c r="G447" s="31" t="s">
        <v>1503</v>
      </c>
      <c r="H447" s="31" t="s">
        <v>1503</v>
      </c>
      <c r="I447" s="32" t="s">
        <v>1503</v>
      </c>
      <c r="J447" s="98" t="s">
        <v>58</v>
      </c>
      <c r="K447" s="98"/>
      <c r="L447" s="98">
        <v>1681</v>
      </c>
      <c r="M447" s="99">
        <v>1681</v>
      </c>
      <c r="N447" s="100" t="s">
        <v>1504</v>
      </c>
      <c r="O447" s="101">
        <v>32000</v>
      </c>
      <c r="P447" s="101">
        <v>7513.04347826087</v>
      </c>
      <c r="Q447" s="102">
        <v>39500</v>
      </c>
      <c r="R447" s="102">
        <f t="shared" si="172"/>
        <v>9766.9565217391319</v>
      </c>
      <c r="S447" s="102">
        <v>0</v>
      </c>
      <c r="T447" s="102">
        <f t="shared" si="173"/>
        <v>41766.956521739135</v>
      </c>
      <c r="U447" s="102">
        <f t="shared" si="174"/>
        <v>41700</v>
      </c>
      <c r="V447" s="103" t="s">
        <v>1471</v>
      </c>
      <c r="W447" s="103" t="s">
        <v>1472</v>
      </c>
      <c r="X447" s="103" t="s">
        <v>24</v>
      </c>
      <c r="Y447" s="104">
        <v>43294</v>
      </c>
      <c r="Z447" s="105">
        <f t="shared" si="171"/>
        <v>41700</v>
      </c>
      <c r="AA447" s="105">
        <v>42300</v>
      </c>
      <c r="AB447" s="106"/>
    </row>
    <row r="448" spans="1:28" ht="33" x14ac:dyDescent="0.25">
      <c r="A448" s="27">
        <v>441</v>
      </c>
      <c r="B448" s="28" t="s">
        <v>2090</v>
      </c>
      <c r="C448" s="29" t="s">
        <v>1513</v>
      </c>
      <c r="D448" s="30" t="s">
        <v>1505</v>
      </c>
      <c r="E448" s="30" t="s">
        <v>1771</v>
      </c>
      <c r="F448" s="29" t="s">
        <v>1514</v>
      </c>
      <c r="G448" s="31" t="s">
        <v>1515</v>
      </c>
      <c r="H448" s="31" t="s">
        <v>1515</v>
      </c>
      <c r="I448" s="32" t="s">
        <v>1515</v>
      </c>
      <c r="J448" s="98" t="s">
        <v>58</v>
      </c>
      <c r="K448" s="98"/>
      <c r="L448" s="98">
        <v>1690</v>
      </c>
      <c r="M448" s="99">
        <v>1690</v>
      </c>
      <c r="N448" s="100" t="s">
        <v>1506</v>
      </c>
      <c r="O448" s="101">
        <v>35000</v>
      </c>
      <c r="P448" s="101">
        <v>8139.1304347826099</v>
      </c>
      <c r="Q448" s="102">
        <v>43100</v>
      </c>
      <c r="R448" s="102">
        <f t="shared" si="172"/>
        <v>10580.869565217392</v>
      </c>
      <c r="S448" s="102">
        <v>0</v>
      </c>
      <c r="T448" s="102">
        <f t="shared" si="173"/>
        <v>45580.869565217392</v>
      </c>
      <c r="U448" s="102">
        <f t="shared" si="174"/>
        <v>45500</v>
      </c>
      <c r="V448" s="103" t="s">
        <v>1471</v>
      </c>
      <c r="W448" s="103" t="s">
        <v>1472</v>
      </c>
      <c r="X448" s="103" t="s">
        <v>24</v>
      </c>
      <c r="Y448" s="104">
        <v>43294</v>
      </c>
      <c r="Z448" s="105">
        <f t="shared" ref="Z448:Z456" si="175">U448</f>
        <v>45500</v>
      </c>
      <c r="AA448" s="105">
        <v>46100</v>
      </c>
      <c r="AB448" s="106"/>
    </row>
    <row r="449" spans="1:28" x14ac:dyDescent="0.25">
      <c r="A449" s="27">
        <v>442</v>
      </c>
      <c r="B449" s="28" t="s">
        <v>2091</v>
      </c>
      <c r="C449" s="29" t="s">
        <v>1510</v>
      </c>
      <c r="D449" s="30" t="s">
        <v>1505</v>
      </c>
      <c r="E449" s="30" t="s">
        <v>1771</v>
      </c>
      <c r="F449" s="29" t="s">
        <v>1511</v>
      </c>
      <c r="G449" s="31" t="s">
        <v>1512</v>
      </c>
      <c r="H449" s="31" t="s">
        <v>1512</v>
      </c>
      <c r="I449" s="32" t="s">
        <v>1512</v>
      </c>
      <c r="J449" s="98" t="s">
        <v>58</v>
      </c>
      <c r="K449" s="98"/>
      <c r="L449" s="98">
        <v>1690</v>
      </c>
      <c r="M449" s="99">
        <v>1690</v>
      </c>
      <c r="N449" s="100" t="s">
        <v>1506</v>
      </c>
      <c r="O449" s="101">
        <v>35000</v>
      </c>
      <c r="P449" s="101">
        <v>8139.1304347826099</v>
      </c>
      <c r="Q449" s="102">
        <v>43100</v>
      </c>
      <c r="R449" s="102">
        <f t="shared" si="172"/>
        <v>10580.869565217392</v>
      </c>
      <c r="S449" s="102">
        <v>0</v>
      </c>
      <c r="T449" s="102">
        <f t="shared" si="173"/>
        <v>45580.869565217392</v>
      </c>
      <c r="U449" s="102">
        <f t="shared" si="174"/>
        <v>45500</v>
      </c>
      <c r="V449" s="103" t="s">
        <v>1471</v>
      </c>
      <c r="W449" s="103" t="s">
        <v>1472</v>
      </c>
      <c r="X449" s="103" t="s">
        <v>22</v>
      </c>
      <c r="Y449" s="104">
        <v>43294</v>
      </c>
      <c r="Z449" s="105">
        <f t="shared" si="175"/>
        <v>45500</v>
      </c>
      <c r="AA449" s="105">
        <v>46100</v>
      </c>
      <c r="AB449" s="106"/>
    </row>
    <row r="450" spans="1:28" x14ac:dyDescent="0.25">
      <c r="A450" s="27">
        <v>443</v>
      </c>
      <c r="B450" s="28" t="s">
        <v>2092</v>
      </c>
      <c r="C450" s="29" t="s">
        <v>1507</v>
      </c>
      <c r="D450" s="30" t="s">
        <v>1505</v>
      </c>
      <c r="E450" s="30" t="s">
        <v>1771</v>
      </c>
      <c r="F450" s="29" t="s">
        <v>1508</v>
      </c>
      <c r="G450" s="31" t="s">
        <v>1509</v>
      </c>
      <c r="H450" s="31" t="s">
        <v>1509</v>
      </c>
      <c r="I450" s="32" t="s">
        <v>1509</v>
      </c>
      <c r="J450" s="98" t="s">
        <v>58</v>
      </c>
      <c r="K450" s="98"/>
      <c r="L450" s="98">
        <v>1690</v>
      </c>
      <c r="M450" s="99">
        <v>1690</v>
      </c>
      <c r="N450" s="100" t="s">
        <v>1506</v>
      </c>
      <c r="O450" s="101">
        <v>35000</v>
      </c>
      <c r="P450" s="101">
        <v>8139.1304347826099</v>
      </c>
      <c r="Q450" s="102">
        <v>43100</v>
      </c>
      <c r="R450" s="102">
        <f t="shared" si="172"/>
        <v>10580.869565217392</v>
      </c>
      <c r="S450" s="102">
        <v>0</v>
      </c>
      <c r="T450" s="102">
        <f t="shared" si="173"/>
        <v>45580.869565217392</v>
      </c>
      <c r="U450" s="102">
        <f t="shared" si="174"/>
        <v>45500</v>
      </c>
      <c r="V450" s="103" t="s">
        <v>1471</v>
      </c>
      <c r="W450" s="103" t="s">
        <v>1472</v>
      </c>
      <c r="X450" s="103" t="s">
        <v>22</v>
      </c>
      <c r="Y450" s="104">
        <v>43294</v>
      </c>
      <c r="Z450" s="105">
        <f t="shared" si="175"/>
        <v>45500</v>
      </c>
      <c r="AA450" s="105">
        <v>46100</v>
      </c>
      <c r="AB450" s="106"/>
    </row>
    <row r="451" spans="1:28" x14ac:dyDescent="0.25">
      <c r="A451" s="27">
        <v>444</v>
      </c>
      <c r="B451" s="28" t="s">
        <v>2093</v>
      </c>
      <c r="C451" s="29" t="s">
        <v>1519</v>
      </c>
      <c r="D451" s="30" t="s">
        <v>1505</v>
      </c>
      <c r="E451" s="30" t="s">
        <v>1771</v>
      </c>
      <c r="F451" s="29" t="s">
        <v>1520</v>
      </c>
      <c r="G451" s="31" t="s">
        <v>1521</v>
      </c>
      <c r="H451" s="31" t="s">
        <v>1521</v>
      </c>
      <c r="I451" s="32" t="s">
        <v>1521</v>
      </c>
      <c r="J451" s="98" t="s">
        <v>23</v>
      </c>
      <c r="K451" s="98"/>
      <c r="L451" s="98">
        <v>1690</v>
      </c>
      <c r="M451" s="99">
        <v>1690</v>
      </c>
      <c r="N451" s="100" t="s">
        <v>1506</v>
      </c>
      <c r="O451" s="101">
        <v>35000</v>
      </c>
      <c r="P451" s="101">
        <v>8139.1304347826099</v>
      </c>
      <c r="Q451" s="102">
        <v>43100</v>
      </c>
      <c r="R451" s="102">
        <f t="shared" si="172"/>
        <v>10580.869565217392</v>
      </c>
      <c r="S451" s="102">
        <v>0</v>
      </c>
      <c r="T451" s="102">
        <f t="shared" si="173"/>
        <v>45580.869565217392</v>
      </c>
      <c r="U451" s="102">
        <f t="shared" si="174"/>
        <v>45500</v>
      </c>
      <c r="V451" s="103" t="s">
        <v>1471</v>
      </c>
      <c r="W451" s="103" t="s">
        <v>1472</v>
      </c>
      <c r="X451" s="103" t="s">
        <v>22</v>
      </c>
      <c r="Y451" s="104">
        <v>43294</v>
      </c>
      <c r="Z451" s="105">
        <f t="shared" si="175"/>
        <v>45500</v>
      </c>
      <c r="AA451" s="105">
        <v>46100</v>
      </c>
      <c r="AB451" s="106"/>
    </row>
    <row r="452" spans="1:28" x14ac:dyDescent="0.25">
      <c r="A452" s="27">
        <v>445</v>
      </c>
      <c r="B452" s="28" t="s">
        <v>2094</v>
      </c>
      <c r="C452" s="29" t="s">
        <v>1516</v>
      </c>
      <c r="D452" s="30" t="s">
        <v>1505</v>
      </c>
      <c r="E452" s="30" t="s">
        <v>1771</v>
      </c>
      <c r="F452" s="29" t="s">
        <v>1517</v>
      </c>
      <c r="G452" s="31" t="s">
        <v>1518</v>
      </c>
      <c r="H452" s="31" t="s">
        <v>1518</v>
      </c>
      <c r="I452" s="32" t="s">
        <v>1518</v>
      </c>
      <c r="J452" s="98" t="s">
        <v>58</v>
      </c>
      <c r="K452" s="98"/>
      <c r="L452" s="98">
        <v>1690</v>
      </c>
      <c r="M452" s="99">
        <v>1690</v>
      </c>
      <c r="N452" s="100" t="s">
        <v>1506</v>
      </c>
      <c r="O452" s="101">
        <v>35000</v>
      </c>
      <c r="P452" s="101">
        <v>8139.1304347826099</v>
      </c>
      <c r="Q452" s="102">
        <v>43100</v>
      </c>
      <c r="R452" s="102">
        <f t="shared" si="172"/>
        <v>10580.869565217392</v>
      </c>
      <c r="S452" s="102">
        <v>0</v>
      </c>
      <c r="T452" s="102">
        <f t="shared" si="173"/>
        <v>45580.869565217392</v>
      </c>
      <c r="U452" s="102">
        <f t="shared" si="174"/>
        <v>45500</v>
      </c>
      <c r="V452" s="103" t="s">
        <v>1471</v>
      </c>
      <c r="W452" s="103" t="s">
        <v>1472</v>
      </c>
      <c r="X452" s="103" t="s">
        <v>24</v>
      </c>
      <c r="Y452" s="104">
        <v>43294</v>
      </c>
      <c r="Z452" s="105">
        <f t="shared" si="175"/>
        <v>45500</v>
      </c>
      <c r="AA452" s="105">
        <v>46100</v>
      </c>
      <c r="AB452" s="106"/>
    </row>
    <row r="453" spans="1:28" ht="33" x14ac:dyDescent="0.25">
      <c r="A453" s="27">
        <v>446</v>
      </c>
      <c r="B453" s="28" t="s">
        <v>2095</v>
      </c>
      <c r="C453" s="29" t="s">
        <v>1522</v>
      </c>
      <c r="D453" s="30" t="s">
        <v>1523</v>
      </c>
      <c r="E453" s="30" t="s">
        <v>1771</v>
      </c>
      <c r="F453" s="29" t="s">
        <v>1524</v>
      </c>
      <c r="G453" s="31" t="s">
        <v>1525</v>
      </c>
      <c r="H453" s="31" t="s">
        <v>1525</v>
      </c>
      <c r="I453" s="32" t="s">
        <v>1525</v>
      </c>
      <c r="J453" s="98" t="s">
        <v>58</v>
      </c>
      <c r="K453" s="98"/>
      <c r="L453" s="98">
        <v>1710</v>
      </c>
      <c r="M453" s="99">
        <v>1710</v>
      </c>
      <c r="N453" s="100" t="s">
        <v>1526</v>
      </c>
      <c r="O453" s="101">
        <v>27000</v>
      </c>
      <c r="P453" s="101">
        <v>6260.8695652173901</v>
      </c>
      <c r="Q453" s="102">
        <v>33200</v>
      </c>
      <c r="R453" s="102">
        <f t="shared" ref="R453:R458" si="176">+P453/1800000*2340000</f>
        <v>8139.1304347826072</v>
      </c>
      <c r="S453" s="102">
        <v>0</v>
      </c>
      <c r="T453" s="102">
        <f t="shared" ref="T453:T458" si="177">+O453+R453+S453</f>
        <v>35139.130434782608</v>
      </c>
      <c r="U453" s="102">
        <f t="shared" ref="U453:U458" si="178">ROUNDDOWN(T453,-2)</f>
        <v>35100</v>
      </c>
      <c r="V453" s="103" t="s">
        <v>1471</v>
      </c>
      <c r="W453" s="103" t="s">
        <v>1472</v>
      </c>
      <c r="X453" s="103" t="s">
        <v>24</v>
      </c>
      <c r="Y453" s="104">
        <v>43294</v>
      </c>
      <c r="Z453" s="105">
        <f t="shared" si="175"/>
        <v>35100</v>
      </c>
      <c r="AA453" s="105">
        <v>35500</v>
      </c>
      <c r="AB453" s="106"/>
    </row>
    <row r="454" spans="1:28" x14ac:dyDescent="0.25">
      <c r="A454" s="27">
        <v>447</v>
      </c>
      <c r="B454" s="28" t="s">
        <v>2096</v>
      </c>
      <c r="C454" s="29" t="s">
        <v>1529</v>
      </c>
      <c r="D454" s="30" t="s">
        <v>1527</v>
      </c>
      <c r="E454" s="30" t="s">
        <v>1771</v>
      </c>
      <c r="F454" s="29" t="s">
        <v>1530</v>
      </c>
      <c r="G454" s="31" t="s">
        <v>1531</v>
      </c>
      <c r="H454" s="31" t="s">
        <v>1531</v>
      </c>
      <c r="I454" s="32" t="s">
        <v>1531</v>
      </c>
      <c r="J454" s="98" t="s">
        <v>58</v>
      </c>
      <c r="K454" s="98"/>
      <c r="L454" s="98">
        <v>1712</v>
      </c>
      <c r="M454" s="99">
        <v>1712</v>
      </c>
      <c r="N454" s="100" t="s">
        <v>1528</v>
      </c>
      <c r="O454" s="101">
        <v>100000</v>
      </c>
      <c r="P454" s="101">
        <v>23478.260869565202</v>
      </c>
      <c r="Q454" s="102">
        <v>123000</v>
      </c>
      <c r="R454" s="102">
        <f t="shared" si="176"/>
        <v>30521.739130434762</v>
      </c>
      <c r="S454" s="102">
        <v>0</v>
      </c>
      <c r="T454" s="102">
        <f t="shared" si="177"/>
        <v>130521.73913043475</v>
      </c>
      <c r="U454" s="102">
        <f t="shared" si="178"/>
        <v>130500</v>
      </c>
      <c r="V454" s="103" t="s">
        <v>1471</v>
      </c>
      <c r="W454" s="103" t="s">
        <v>1472</v>
      </c>
      <c r="X454" s="103" t="s">
        <v>22</v>
      </c>
      <c r="Y454" s="104">
        <v>43294</v>
      </c>
      <c r="Z454" s="105">
        <f t="shared" si="175"/>
        <v>130500</v>
      </c>
      <c r="AA454" s="105">
        <v>132200</v>
      </c>
      <c r="AB454" s="106"/>
    </row>
    <row r="455" spans="1:28" x14ac:dyDescent="0.25">
      <c r="A455" s="27">
        <v>448</v>
      </c>
      <c r="B455" s="28" t="s">
        <v>2097</v>
      </c>
      <c r="C455" s="29" t="s">
        <v>1532</v>
      </c>
      <c r="D455" s="30" t="s">
        <v>1527</v>
      </c>
      <c r="E455" s="30" t="s">
        <v>1771</v>
      </c>
      <c r="F455" s="29" t="s">
        <v>1533</v>
      </c>
      <c r="G455" s="31" t="s">
        <v>1534</v>
      </c>
      <c r="H455" s="31" t="s">
        <v>1534</v>
      </c>
      <c r="I455" s="32" t="s">
        <v>1534</v>
      </c>
      <c r="J455" s="98" t="s">
        <v>58</v>
      </c>
      <c r="K455" s="98"/>
      <c r="L455" s="98">
        <v>1712</v>
      </c>
      <c r="M455" s="99">
        <v>1712</v>
      </c>
      <c r="N455" s="100" t="s">
        <v>1528</v>
      </c>
      <c r="O455" s="101">
        <v>100000</v>
      </c>
      <c r="P455" s="101">
        <v>23478.260869565202</v>
      </c>
      <c r="Q455" s="102">
        <v>123000</v>
      </c>
      <c r="R455" s="102">
        <f t="shared" si="176"/>
        <v>30521.739130434762</v>
      </c>
      <c r="S455" s="102">
        <v>0</v>
      </c>
      <c r="T455" s="102">
        <f t="shared" si="177"/>
        <v>130521.73913043475</v>
      </c>
      <c r="U455" s="102">
        <f t="shared" si="178"/>
        <v>130500</v>
      </c>
      <c r="V455" s="103" t="s">
        <v>1471</v>
      </c>
      <c r="W455" s="103" t="s">
        <v>1472</v>
      </c>
      <c r="X455" s="103" t="s">
        <v>22</v>
      </c>
      <c r="Y455" s="104">
        <v>43294</v>
      </c>
      <c r="Z455" s="105">
        <f t="shared" si="175"/>
        <v>130500</v>
      </c>
      <c r="AA455" s="105">
        <v>132200</v>
      </c>
      <c r="AB455" s="106"/>
    </row>
    <row r="456" spans="1:28" x14ac:dyDescent="0.25">
      <c r="A456" s="27">
        <v>449</v>
      </c>
      <c r="B456" s="28" t="s">
        <v>2098</v>
      </c>
      <c r="C456" s="29" t="s">
        <v>1535</v>
      </c>
      <c r="D456" s="30" t="s">
        <v>1527</v>
      </c>
      <c r="E456" s="30" t="s">
        <v>1771</v>
      </c>
      <c r="F456" s="29" t="s">
        <v>1536</v>
      </c>
      <c r="G456" s="31" t="s">
        <v>1537</v>
      </c>
      <c r="H456" s="31" t="s">
        <v>1537</v>
      </c>
      <c r="I456" s="32" t="s">
        <v>1537</v>
      </c>
      <c r="J456" s="98" t="s">
        <v>58</v>
      </c>
      <c r="K456" s="98"/>
      <c r="L456" s="98">
        <v>1712</v>
      </c>
      <c r="M456" s="99">
        <v>1712</v>
      </c>
      <c r="N456" s="100" t="s">
        <v>1528</v>
      </c>
      <c r="O456" s="101">
        <v>100000</v>
      </c>
      <c r="P456" s="101">
        <v>23478.260869565202</v>
      </c>
      <c r="Q456" s="102">
        <v>123000</v>
      </c>
      <c r="R456" s="102">
        <f t="shared" si="176"/>
        <v>30521.739130434762</v>
      </c>
      <c r="S456" s="102">
        <v>0</v>
      </c>
      <c r="T456" s="102">
        <f t="shared" si="177"/>
        <v>130521.73913043475</v>
      </c>
      <c r="U456" s="102">
        <f t="shared" si="178"/>
        <v>130500</v>
      </c>
      <c r="V456" s="103" t="s">
        <v>1471</v>
      </c>
      <c r="W456" s="103" t="s">
        <v>1472</v>
      </c>
      <c r="X456" s="103" t="s">
        <v>22</v>
      </c>
      <c r="Y456" s="104">
        <v>43294</v>
      </c>
      <c r="Z456" s="105">
        <f t="shared" si="175"/>
        <v>130500</v>
      </c>
      <c r="AA456" s="105">
        <v>132200</v>
      </c>
      <c r="AB456" s="106"/>
    </row>
    <row r="457" spans="1:28" x14ac:dyDescent="0.25">
      <c r="A457" s="27">
        <v>450</v>
      </c>
      <c r="B457" s="28" t="s">
        <v>2099</v>
      </c>
      <c r="C457" s="29" t="s">
        <v>1538</v>
      </c>
      <c r="D457" s="30" t="s">
        <v>1539</v>
      </c>
      <c r="E457" s="30" t="s">
        <v>1771</v>
      </c>
      <c r="F457" s="29" t="s">
        <v>1540</v>
      </c>
      <c r="G457" s="31" t="s">
        <v>1541</v>
      </c>
      <c r="H457" s="31" t="s">
        <v>1541</v>
      </c>
      <c r="I457" s="32" t="s">
        <v>1541</v>
      </c>
      <c r="J457" s="98" t="s">
        <v>58</v>
      </c>
      <c r="K457" s="98"/>
      <c r="L457" s="98">
        <v>1728</v>
      </c>
      <c r="M457" s="99">
        <v>1728</v>
      </c>
      <c r="N457" s="100" t="s">
        <v>1541</v>
      </c>
      <c r="O457" s="101">
        <v>25000</v>
      </c>
      <c r="P457" s="101">
        <v>5791.3043478260897</v>
      </c>
      <c r="Q457" s="102">
        <v>30700</v>
      </c>
      <c r="R457" s="102">
        <f t="shared" si="176"/>
        <v>7528.6956521739166</v>
      </c>
      <c r="S457" s="102">
        <v>0</v>
      </c>
      <c r="T457" s="102">
        <f t="shared" si="177"/>
        <v>32528.695652173916</v>
      </c>
      <c r="U457" s="102">
        <f t="shared" si="178"/>
        <v>32500</v>
      </c>
      <c r="V457" s="103" t="s">
        <v>1471</v>
      </c>
      <c r="W457" s="103" t="s">
        <v>1472</v>
      </c>
      <c r="X457" s="103" t="s">
        <v>24</v>
      </c>
      <c r="Y457" s="104">
        <v>43294</v>
      </c>
      <c r="Z457" s="105">
        <f t="shared" ref="Z457:Z458" si="179">U457</f>
        <v>32500</v>
      </c>
      <c r="AA457" s="105">
        <v>32900</v>
      </c>
      <c r="AB457" s="106"/>
    </row>
    <row r="458" spans="1:28" x14ac:dyDescent="0.25">
      <c r="A458" s="27">
        <v>451</v>
      </c>
      <c r="B458" s="28" t="s">
        <v>2100</v>
      </c>
      <c r="C458" s="29" t="s">
        <v>1542</v>
      </c>
      <c r="D458" s="30" t="s">
        <v>1543</v>
      </c>
      <c r="E458" s="30" t="s">
        <v>1771</v>
      </c>
      <c r="F458" s="29" t="s">
        <v>1544</v>
      </c>
      <c r="G458" s="31" t="s">
        <v>1545</v>
      </c>
      <c r="H458" s="31" t="s">
        <v>1545</v>
      </c>
      <c r="I458" s="32" t="s">
        <v>1545</v>
      </c>
      <c r="J458" s="98" t="s">
        <v>58</v>
      </c>
      <c r="K458" s="98"/>
      <c r="L458" s="98">
        <v>1730</v>
      </c>
      <c r="M458" s="99">
        <v>1730</v>
      </c>
      <c r="N458" s="100" t="s">
        <v>1546</v>
      </c>
      <c r="O458" s="101">
        <v>57000</v>
      </c>
      <c r="P458" s="101">
        <v>13304.347826087</v>
      </c>
      <c r="Q458" s="102">
        <v>70300</v>
      </c>
      <c r="R458" s="102">
        <f t="shared" si="176"/>
        <v>17295.652173913099</v>
      </c>
      <c r="S458" s="102">
        <v>0</v>
      </c>
      <c r="T458" s="102">
        <f t="shared" si="177"/>
        <v>74295.652173913099</v>
      </c>
      <c r="U458" s="102">
        <f t="shared" si="178"/>
        <v>74200</v>
      </c>
      <c r="V458" s="103" t="s">
        <v>1471</v>
      </c>
      <c r="W458" s="103" t="s">
        <v>1472</v>
      </c>
      <c r="X458" s="103" t="s">
        <v>24</v>
      </c>
      <c r="Y458" s="104">
        <v>43294</v>
      </c>
      <c r="Z458" s="105">
        <f t="shared" si="179"/>
        <v>74200</v>
      </c>
      <c r="AA458" s="105">
        <v>75200</v>
      </c>
      <c r="AB458" s="106"/>
    </row>
    <row r="459" spans="1:28" ht="33" x14ac:dyDescent="0.25">
      <c r="A459" s="27">
        <v>452</v>
      </c>
      <c r="B459" s="28" t="s">
        <v>2101</v>
      </c>
      <c r="C459" s="29" t="s">
        <v>1550</v>
      </c>
      <c r="D459" s="30" t="s">
        <v>1548</v>
      </c>
      <c r="E459" s="30" t="s">
        <v>1770</v>
      </c>
      <c r="F459" s="29" t="s">
        <v>1551</v>
      </c>
      <c r="G459" s="31" t="s">
        <v>1552</v>
      </c>
      <c r="H459" s="31" t="s">
        <v>1552</v>
      </c>
      <c r="I459" s="32" t="s">
        <v>1552</v>
      </c>
      <c r="J459" s="98" t="s">
        <v>58</v>
      </c>
      <c r="K459" s="98"/>
      <c r="L459" s="98">
        <v>1751</v>
      </c>
      <c r="M459" s="99">
        <v>1751</v>
      </c>
      <c r="N459" s="100" t="s">
        <v>1549</v>
      </c>
      <c r="O459" s="101">
        <v>105000</v>
      </c>
      <c r="P459" s="101">
        <v>65739.130434782594</v>
      </c>
      <c r="Q459" s="102">
        <v>170000</v>
      </c>
      <c r="R459" s="102">
        <f t="shared" ref="R459" si="180">+P459/1800000*2340000</f>
        <v>85460.869565217363</v>
      </c>
      <c r="S459" s="102">
        <v>0</v>
      </c>
      <c r="T459" s="102">
        <f t="shared" ref="T459" si="181">+O459+R459+S459</f>
        <v>190460.86956521735</v>
      </c>
      <c r="U459" s="102">
        <f t="shared" ref="U459" si="182">ROUNDDOWN(T459,-2)</f>
        <v>190400</v>
      </c>
      <c r="V459" s="103" t="s">
        <v>1321</v>
      </c>
      <c r="W459" s="103" t="s">
        <v>1547</v>
      </c>
      <c r="X459" s="103" t="s">
        <v>26</v>
      </c>
      <c r="Y459" s="104">
        <v>43294</v>
      </c>
      <c r="Z459" s="105">
        <f t="shared" ref="Z459" si="183">U459</f>
        <v>190400</v>
      </c>
      <c r="AA459" s="105">
        <v>195200</v>
      </c>
      <c r="AB459" s="106"/>
    </row>
    <row r="460" spans="1:28" x14ac:dyDescent="0.25">
      <c r="A460" s="27">
        <v>453</v>
      </c>
      <c r="B460" s="28" t="s">
        <v>2102</v>
      </c>
      <c r="C460" s="29" t="s">
        <v>1556</v>
      </c>
      <c r="D460" s="30" t="s">
        <v>1554</v>
      </c>
      <c r="E460" s="30" t="s">
        <v>2109</v>
      </c>
      <c r="F460" s="29" t="s">
        <v>1557</v>
      </c>
      <c r="G460" s="31" t="s">
        <v>1558</v>
      </c>
      <c r="H460" s="31" t="s">
        <v>1558</v>
      </c>
      <c r="I460" s="32" t="s">
        <v>1558</v>
      </c>
      <c r="J460" s="98" t="s">
        <v>23</v>
      </c>
      <c r="K460" s="98"/>
      <c r="L460" s="98">
        <v>1794</v>
      </c>
      <c r="M460" s="99">
        <v>1794</v>
      </c>
      <c r="N460" s="100" t="s">
        <v>1555</v>
      </c>
      <c r="O460" s="101">
        <v>45291</v>
      </c>
      <c r="P460" s="101">
        <v>23022.782608695699</v>
      </c>
      <c r="Q460" s="102">
        <v>68300</v>
      </c>
      <c r="R460" s="102">
        <f t="shared" ref="R460:R463" si="184">+P460/1800000*2340000</f>
        <v>29929.617391304411</v>
      </c>
      <c r="S460" s="102">
        <v>0</v>
      </c>
      <c r="T460" s="102">
        <f t="shared" ref="T460:T463" si="185">+O460+R460+S460</f>
        <v>75220.617391304404</v>
      </c>
      <c r="U460" s="102">
        <f t="shared" ref="U460:U463" si="186">ROUNDDOWN(T460,-2)</f>
        <v>75200</v>
      </c>
      <c r="V460" s="103" t="s">
        <v>37</v>
      </c>
      <c r="W460" s="103" t="s">
        <v>1553</v>
      </c>
      <c r="X460" s="103" t="s">
        <v>24</v>
      </c>
      <c r="Y460" s="104">
        <v>43294</v>
      </c>
      <c r="Z460" s="105">
        <f t="shared" ref="Z460:Z463" si="187">U460</f>
        <v>75200</v>
      </c>
      <c r="AA460" s="105">
        <v>76800</v>
      </c>
      <c r="AB460" s="106"/>
    </row>
    <row r="461" spans="1:28" x14ac:dyDescent="0.25">
      <c r="A461" s="27">
        <v>454</v>
      </c>
      <c r="B461" s="28" t="s">
        <v>2103</v>
      </c>
      <c r="C461" s="29" t="s">
        <v>1559</v>
      </c>
      <c r="D461" s="30" t="s">
        <v>1554</v>
      </c>
      <c r="E461" s="30" t="s">
        <v>1768</v>
      </c>
      <c r="F461" s="29" t="s">
        <v>1560</v>
      </c>
      <c r="G461" s="31" t="s">
        <v>1561</v>
      </c>
      <c r="H461" s="31" t="s">
        <v>1561</v>
      </c>
      <c r="I461" s="32" t="s">
        <v>1561</v>
      </c>
      <c r="J461" s="98" t="s">
        <v>23</v>
      </c>
      <c r="K461" s="98"/>
      <c r="L461" s="98">
        <v>1794</v>
      </c>
      <c r="M461" s="99">
        <v>1794</v>
      </c>
      <c r="N461" s="100" t="s">
        <v>1555</v>
      </c>
      <c r="O461" s="101">
        <v>45291</v>
      </c>
      <c r="P461" s="101">
        <v>23022.782608695699</v>
      </c>
      <c r="Q461" s="102">
        <v>68300</v>
      </c>
      <c r="R461" s="102">
        <f t="shared" si="184"/>
        <v>29929.617391304411</v>
      </c>
      <c r="S461" s="102">
        <v>0</v>
      </c>
      <c r="T461" s="102">
        <f t="shared" si="185"/>
        <v>75220.617391304404</v>
      </c>
      <c r="U461" s="102">
        <f t="shared" si="186"/>
        <v>75200</v>
      </c>
      <c r="V461" s="103" t="s">
        <v>410</v>
      </c>
      <c r="W461" s="103" t="s">
        <v>1553</v>
      </c>
      <c r="X461" s="103" t="s">
        <v>26</v>
      </c>
      <c r="Y461" s="104">
        <v>43294</v>
      </c>
      <c r="Z461" s="105">
        <f t="shared" si="187"/>
        <v>75200</v>
      </c>
      <c r="AA461" s="105">
        <v>76800</v>
      </c>
      <c r="AB461" s="106"/>
    </row>
    <row r="462" spans="1:28" x14ac:dyDescent="0.25">
      <c r="A462" s="27">
        <v>455</v>
      </c>
      <c r="B462" s="28" t="s">
        <v>2104</v>
      </c>
      <c r="C462" s="29" t="s">
        <v>1564</v>
      </c>
      <c r="D462" s="30" t="s">
        <v>1562</v>
      </c>
      <c r="E462" s="30" t="s">
        <v>2109</v>
      </c>
      <c r="F462" s="29" t="s">
        <v>1565</v>
      </c>
      <c r="G462" s="31" t="s">
        <v>1566</v>
      </c>
      <c r="H462" s="31" t="s">
        <v>1566</v>
      </c>
      <c r="I462" s="32" t="s">
        <v>1566</v>
      </c>
      <c r="J462" s="98" t="s">
        <v>58</v>
      </c>
      <c r="K462" s="98"/>
      <c r="L462" s="98">
        <v>1795</v>
      </c>
      <c r="M462" s="99">
        <v>1795</v>
      </c>
      <c r="N462" s="100" t="s">
        <v>1563</v>
      </c>
      <c r="O462" s="101">
        <v>20359</v>
      </c>
      <c r="P462" s="101">
        <v>15090.2608695652</v>
      </c>
      <c r="Q462" s="102">
        <v>35400</v>
      </c>
      <c r="R462" s="102">
        <f t="shared" si="184"/>
        <v>19617.339130434757</v>
      </c>
      <c r="S462" s="102">
        <v>0</v>
      </c>
      <c r="T462" s="102">
        <f t="shared" si="185"/>
        <v>39976.339130434761</v>
      </c>
      <c r="U462" s="102">
        <f t="shared" si="186"/>
        <v>39900</v>
      </c>
      <c r="V462" s="103" t="s">
        <v>37</v>
      </c>
      <c r="W462" s="103" t="s">
        <v>1553</v>
      </c>
      <c r="X462" s="103" t="s">
        <v>24</v>
      </c>
      <c r="Y462" s="104">
        <v>43294</v>
      </c>
      <c r="Z462" s="105">
        <f t="shared" si="187"/>
        <v>39900</v>
      </c>
      <c r="AA462" s="105">
        <v>41000</v>
      </c>
      <c r="AB462" s="106"/>
    </row>
    <row r="463" spans="1:28" x14ac:dyDescent="0.25">
      <c r="A463" s="27">
        <v>456</v>
      </c>
      <c r="B463" s="28" t="s">
        <v>2105</v>
      </c>
      <c r="C463" s="29" t="s">
        <v>1567</v>
      </c>
      <c r="D463" s="30" t="s">
        <v>1562</v>
      </c>
      <c r="E463" s="30" t="s">
        <v>1768</v>
      </c>
      <c r="F463" s="29" t="s">
        <v>1568</v>
      </c>
      <c r="G463" s="31" t="s">
        <v>1566</v>
      </c>
      <c r="H463" s="31" t="s">
        <v>1566</v>
      </c>
      <c r="I463" s="32" t="s">
        <v>1566</v>
      </c>
      <c r="J463" s="98" t="s">
        <v>58</v>
      </c>
      <c r="K463" s="98"/>
      <c r="L463" s="98">
        <v>1795</v>
      </c>
      <c r="M463" s="99">
        <v>1795</v>
      </c>
      <c r="N463" s="100" t="s">
        <v>1563</v>
      </c>
      <c r="O463" s="101">
        <v>20359</v>
      </c>
      <c r="P463" s="101">
        <v>15090.2608695652</v>
      </c>
      <c r="Q463" s="102">
        <v>35400</v>
      </c>
      <c r="R463" s="102">
        <f t="shared" si="184"/>
        <v>19617.339130434757</v>
      </c>
      <c r="S463" s="102">
        <v>0</v>
      </c>
      <c r="T463" s="102">
        <f t="shared" si="185"/>
        <v>39976.339130434761</v>
      </c>
      <c r="U463" s="102">
        <f t="shared" si="186"/>
        <v>39900</v>
      </c>
      <c r="V463" s="103" t="s">
        <v>410</v>
      </c>
      <c r="W463" s="103" t="s">
        <v>1553</v>
      </c>
      <c r="X463" s="103" t="s">
        <v>26</v>
      </c>
      <c r="Y463" s="104">
        <v>43294</v>
      </c>
      <c r="Z463" s="105">
        <f t="shared" si="187"/>
        <v>39900</v>
      </c>
      <c r="AA463" s="105">
        <v>41000</v>
      </c>
      <c r="AB463" s="106"/>
    </row>
    <row r="464" spans="1:28" ht="10.5" customHeight="1" x14ac:dyDescent="0.25"/>
    <row r="465" spans="1:7" x14ac:dyDescent="0.25">
      <c r="A465" s="50" t="s">
        <v>2121</v>
      </c>
      <c r="B465" s="50"/>
      <c r="C465" s="50"/>
      <c r="D465" s="50"/>
      <c r="E465" s="50"/>
      <c r="F465" s="50"/>
      <c r="G465" s="50"/>
    </row>
  </sheetData>
  <mergeCells count="4">
    <mergeCell ref="A2:AB2"/>
    <mergeCell ref="A3:AB3"/>
    <mergeCell ref="A465:G465"/>
    <mergeCell ref="A1:G1"/>
  </mergeCells>
  <pageMargins left="0.59027777777777801" right="0.23" top="0.42" bottom="0.39" header="0.17" footer="0"/>
  <pageSetup paperSize="9" scale="88" fitToHeight="0" orientation="landscape" r:id="rId1"/>
  <headerFooter>
    <oddHeader xml:space="preserve">&amp;R&amp;10TTYT Thành phố Phủ Lý    </oddHeader>
    <oddFooter xml:space="preserve">&amp;R&amp;10Trang &amp;P/&amp;N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0"/>
  <sheetViews>
    <sheetView showGridLines="0" workbookViewId="0">
      <selection activeCell="E30" sqref="E30"/>
    </sheetView>
  </sheetViews>
  <sheetFormatPr defaultColWidth="11.125" defaultRowHeight="15" customHeight="1" x14ac:dyDescent="0.25"/>
  <cols>
    <col min="1" max="1" width="0.875" customWidth="1"/>
    <col min="2" max="2" width="45.125" customWidth="1"/>
    <col min="3" max="3" width="1.125" customWidth="1"/>
    <col min="4" max="4" width="3.875" customWidth="1"/>
    <col min="5" max="6" width="11.125" customWidth="1"/>
    <col min="7" max="26" width="8.625" customWidth="1"/>
  </cols>
  <sheetData>
    <row r="1" spans="2:6" ht="15.75" customHeight="1" x14ac:dyDescent="0.25">
      <c r="B1" s="1" t="s">
        <v>1569</v>
      </c>
      <c r="C1" s="1"/>
      <c r="D1" s="2"/>
      <c r="E1" s="2"/>
      <c r="F1" s="2"/>
    </row>
    <row r="2" spans="2:6" ht="15.75" customHeight="1" x14ac:dyDescent="0.25">
      <c r="B2" s="1" t="s">
        <v>1570</v>
      </c>
      <c r="C2" s="1"/>
      <c r="D2" s="2"/>
      <c r="E2" s="2"/>
      <c r="F2" s="2"/>
    </row>
    <row r="3" spans="2:6" ht="15.75" customHeight="1" x14ac:dyDescent="0.25">
      <c r="B3" s="3"/>
      <c r="C3" s="3"/>
      <c r="D3" s="4"/>
      <c r="E3" s="4"/>
      <c r="F3" s="4"/>
    </row>
    <row r="4" spans="2:6" ht="15.75" customHeight="1" x14ac:dyDescent="0.25">
      <c r="B4" s="3" t="s">
        <v>1571</v>
      </c>
      <c r="C4" s="3"/>
      <c r="D4" s="4"/>
      <c r="E4" s="4"/>
      <c r="F4" s="4"/>
    </row>
    <row r="5" spans="2:6" ht="15.75" customHeight="1" x14ac:dyDescent="0.25">
      <c r="B5" s="3"/>
      <c r="C5" s="3"/>
      <c r="D5" s="4"/>
      <c r="E5" s="4"/>
      <c r="F5" s="4"/>
    </row>
    <row r="6" spans="2:6" ht="15.75" customHeight="1" x14ac:dyDescent="0.25">
      <c r="B6" s="1" t="s">
        <v>1572</v>
      </c>
      <c r="C6" s="1"/>
      <c r="D6" s="2"/>
      <c r="E6" s="2" t="s">
        <v>1573</v>
      </c>
      <c r="F6" s="2" t="s">
        <v>1574</v>
      </c>
    </row>
    <row r="7" spans="2:6" ht="15.75" customHeight="1" x14ac:dyDescent="0.25">
      <c r="B7" s="3"/>
      <c r="C7" s="3"/>
      <c r="D7" s="4"/>
      <c r="E7" s="4"/>
      <c r="F7" s="4"/>
    </row>
    <row r="8" spans="2:6" ht="15.75" customHeight="1" x14ac:dyDescent="0.25">
      <c r="B8" s="5" t="s">
        <v>1575</v>
      </c>
      <c r="C8" s="6"/>
      <c r="D8" s="7"/>
      <c r="E8" s="7">
        <v>36</v>
      </c>
      <c r="F8" s="8" t="s">
        <v>1576</v>
      </c>
    </row>
    <row r="9" spans="2:6" ht="15.75" customHeight="1" x14ac:dyDescent="0.25"/>
    <row r="10" spans="2:6" ht="15.75" customHeight="1" x14ac:dyDescent="0.25"/>
    <row r="11" spans="2:6" ht="15.75" customHeight="1" x14ac:dyDescent="0.25"/>
    <row r="12" spans="2:6" ht="15.75" customHeight="1" x14ac:dyDescent="0.25"/>
    <row r="13" spans="2:6" ht="15.75" customHeight="1" x14ac:dyDescent="0.25"/>
    <row r="14" spans="2:6" ht="15.75" customHeight="1" x14ac:dyDescent="0.25"/>
    <row r="15" spans="2:6" ht="15.75" customHeight="1" x14ac:dyDescent="0.25"/>
    <row r="16" spans="2:6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8B1AAC-0ED8-44EC-9E71-9E8F7717C1EA}"/>
</file>

<file path=customXml/itemProps2.xml><?xml version="1.0" encoding="utf-8"?>
<ds:datastoreItem xmlns:ds="http://schemas.openxmlformats.org/officeDocument/2006/customXml" ds:itemID="{EE00C039-0116-4CDF-8861-2F815B766731}"/>
</file>

<file path=customXml/itemProps3.xml><?xml version="1.0" encoding="utf-8"?>
<ds:datastoreItem xmlns:ds="http://schemas.openxmlformats.org/officeDocument/2006/customXml" ds:itemID="{451BFDD4-1646-42BB-9DF9-46EC19EF13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PL I- GKB-BHYT (P.Lý)</vt:lpstr>
      <vt:lpstr>TTYT TP Phủ Lý (456 mục)</vt:lpstr>
      <vt:lpstr>Sheet1</vt:lpstr>
      <vt:lpstr>'PL I- GKB-BHYT (P.Lý)'!Print_Area</vt:lpstr>
      <vt:lpstr>'TTYT TP Phủ Lý (456 mục)'!Print_Area</vt:lpstr>
      <vt:lpstr>'TTYT TP Phủ Lý (456 mục)'!Print_Titles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LICH LA XUAN</dc:creator>
  <cp:lastModifiedBy>Admin</cp:lastModifiedBy>
  <cp:lastPrinted>2024-11-21T20:01:46Z</cp:lastPrinted>
  <dcterms:created xsi:type="dcterms:W3CDTF">2024-10-28T01:40:14Z</dcterms:created>
  <dcterms:modified xsi:type="dcterms:W3CDTF">2024-11-21T20:01:50Z</dcterms:modified>
</cp:coreProperties>
</file>